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40" yWindow="65476" windowWidth="21960" windowHeight="109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<sst xmlns="http://schemas.openxmlformats.org/spreadsheetml/2006/main" count="575" uniqueCount="58">
  <si>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</si>
  <si>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</si>
  <si>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</si>
  <si>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</si>
  <si>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</si>
  <si>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</si>
  <si>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</si>
  <si>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</si>
  <si>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</si>
  <si>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</si>
  <si>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</si>
  <si>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</si>
  <si>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</si>
  <si>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</si>
  <si>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</si>
  <si>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</si>
  <si>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</si>
  <si>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</si>
  <si>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</si>
  <si>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</si>
  <si>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</si>
  <si>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</si>
  <si>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</si>
  <si>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</si>
  <si>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</si>
  <si>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</si>
  <si>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</si>
  <si>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</si>
  <si>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</si>
  <si>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</si>
  <si>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</si>
  <si>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</si>
  <si>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</si>
  <si>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</si>
  <si>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</si>
  <si>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</si>
  <si>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</si>
  <si>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</si>
  <si>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</si>
  <si>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</si>
  <si>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</si>
  <si>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</si>
  <si>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</si>
  <si>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</si>
  <si>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</si>
  <si>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</si>
  <si>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</si>
  <si>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</si>
  <si>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</si>
  <si>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</si>
  <si>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</si>
  <si>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</si>
  <si>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</si>
  <si>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22-DEC-2010</t>
  </si>
  <si>
    <t>SAFEX MTM 24-JAN-11</t>
  </si>
  <si>
    <t>25-JAN-2011</t>
  </si>
  <si>
    <t>25 JANUARY 2010 FOR SETTLEMENT ON WEDNESDAY, 26 JANUARY 2010</t>
  </si>
  <si>
    <t>PLEASE NOTE THE FOLLOWING VOLATILITY SKEW CHANGES WITH EFFECT TUESDAY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</si>
</sst>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right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0" fontId="6" fillId="0" borderId="66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10" fontId="6" fillId="0" borderId="68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oModelVolSurfaceRudo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ALMI"/>
      <sheetName val="Dtop"/>
      <sheetName val="FNDI"/>
      <sheetName val="BIG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29"/>
  <sheetViews>
    <sheetView showGridLines="0" tabSelected="1" zoomScalePageLayoutView="0" workbookViewId="0" topLeftCell="A217">
      <selection activeCell="G311" sqref="G31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40568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25-JAN-2011</v>
      </c>
      <c r="AB26" s="121"/>
      <c r="AC26" s="128"/>
      <c r="AE26" s="55" t="s">
        <v>30</v>
      </c>
      <c r="AF26" s="73" t="str">
        <f>A20</f>
        <v>25-JAN-2011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25-JAN-2011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20000</v>
      </c>
      <c r="C28" s="22" t="s">
        <v>11</v>
      </c>
      <c r="D28" s="31">
        <v>39.88</v>
      </c>
      <c r="F28" s="32">
        <v>0.7005253940455342</v>
      </c>
      <c r="G28" s="33">
        <v>18.38</v>
      </c>
      <c r="J28" s="116">
        <v>40619</v>
      </c>
      <c r="K28" s="117"/>
      <c r="L28" s="110">
        <v>28545</v>
      </c>
      <c r="M28" s="110">
        <v>28565</v>
      </c>
      <c r="N28" s="110">
        <v>28570</v>
      </c>
      <c r="O28" s="110">
        <v>28568</v>
      </c>
      <c r="P28" s="111">
        <v>21.5</v>
      </c>
      <c r="Q28" s="112">
        <v>20</v>
      </c>
      <c r="R28" s="74"/>
      <c r="S28" s="87">
        <v>0.2033434598974432</v>
      </c>
      <c r="T28" s="88">
        <v>0.20427472587640425</v>
      </c>
      <c r="U28" s="63"/>
      <c r="V28" s="97">
        <v>0.780428432934275</v>
      </c>
      <c r="W28" s="101">
        <v>1.0647179372064117</v>
      </c>
      <c r="Y28" s="131">
        <v>-0.93083760438492</v>
      </c>
      <c r="Z28" s="124">
        <v>0.18653243904976538</v>
      </c>
      <c r="AA28" s="124">
        <v>0.934771586724324</v>
      </c>
      <c r="AB28" s="125" t="s">
        <v>41</v>
      </c>
      <c r="AC28" s="132">
        <v>-0.05913632376132259</v>
      </c>
      <c r="AE28" s="84">
        <v>0.8</v>
      </c>
      <c r="AF28" s="85">
        <v>-0.9899999999733226</v>
      </c>
      <c r="AG28" s="86">
        <v>0.9899999980852647</v>
      </c>
      <c r="AI28" s="143">
        <v>34</v>
      </c>
      <c r="AJ28" s="144">
        <v>22</v>
      </c>
      <c r="IU28" s="75">
        <f aca="true" t="shared" si="0" ref="IU28:IU36">D62-$D$66</f>
        <v>11.920000000000002</v>
      </c>
      <c r="IV28" s="6" t="b">
        <f>IU28=G62</f>
        <v>1</v>
      </c>
    </row>
    <row r="29" spans="1:256" ht="12.75">
      <c r="A29" s="30" t="s">
        <v>5</v>
      </c>
      <c r="B29" s="22">
        <v>22850</v>
      </c>
      <c r="C29" s="22" t="s">
        <v>11</v>
      </c>
      <c r="D29" s="31">
        <v>33.38</v>
      </c>
      <c r="F29" s="34">
        <v>0.8003502626970228</v>
      </c>
      <c r="G29" s="35">
        <v>11.88</v>
      </c>
      <c r="J29" s="71">
        <v>40709</v>
      </c>
      <c r="K29" s="70"/>
      <c r="L29" s="61">
        <v>28545</v>
      </c>
      <c r="M29" s="61">
        <v>28759</v>
      </c>
      <c r="N29" s="61">
        <v>28792</v>
      </c>
      <c r="O29" s="61">
        <v>28776</v>
      </c>
      <c r="P29" s="65">
        <v>22</v>
      </c>
      <c r="Q29" s="62">
        <v>21.25</v>
      </c>
      <c r="R29" s="74"/>
      <c r="S29" s="87">
        <v>0.22016544321502904</v>
      </c>
      <c r="T29" s="88">
        <v>0.21677786137388413</v>
      </c>
      <c r="U29" s="63"/>
      <c r="V29" s="96">
        <v>0.8914267454933394</v>
      </c>
      <c r="W29" s="88">
        <v>0.9938653285993795</v>
      </c>
      <c r="Y29" s="131">
        <v>-0.7515171824714152</v>
      </c>
      <c r="Z29" s="124">
        <v>0.17026569349687842</v>
      </c>
      <c r="AA29" s="124">
        <v>0.7994932667079236</v>
      </c>
      <c r="AB29" s="125" t="s">
        <v>42</v>
      </c>
      <c r="AC29" s="132">
        <v>0.19789839678431542</v>
      </c>
      <c r="AE29" s="64">
        <v>0.8</v>
      </c>
      <c r="AF29" s="68">
        <v>-0.9899999999481703</v>
      </c>
      <c r="AG29" s="69">
        <v>0.8015116603201566</v>
      </c>
      <c r="AI29" s="145">
        <v>9</v>
      </c>
      <c r="AJ29" s="146">
        <v>2</v>
      </c>
      <c r="IU29" s="76">
        <f t="shared" si="0"/>
        <v>7.670000000000002</v>
      </c>
      <c r="IV29" s="6" t="b">
        <f>IU29=G63</f>
        <v>1</v>
      </c>
    </row>
    <row r="30" spans="1:256" ht="12.75">
      <c r="A30" s="30" t="s">
        <v>5</v>
      </c>
      <c r="B30" s="22">
        <v>25700</v>
      </c>
      <c r="C30" s="22" t="s">
        <v>11</v>
      </c>
      <c r="D30" s="31">
        <v>27.25</v>
      </c>
      <c r="F30" s="34">
        <v>0.9001751313485113</v>
      </c>
      <c r="G30" s="35">
        <v>5.75</v>
      </c>
      <c r="J30" s="71">
        <v>40801</v>
      </c>
      <c r="K30" s="70"/>
      <c r="L30" s="61">
        <v>28545</v>
      </c>
      <c r="M30" s="61">
        <v>28913</v>
      </c>
      <c r="N30" s="61">
        <v>29023</v>
      </c>
      <c r="O30" s="61">
        <v>28968</v>
      </c>
      <c r="P30" s="65">
        <v>22.75</v>
      </c>
      <c r="Q30" s="62">
        <v>22</v>
      </c>
      <c r="R30"/>
      <c r="S30" s="87">
        <v>0.2306843204586185</v>
      </c>
      <c r="T30" s="88">
        <v>0.22327660661757806</v>
      </c>
      <c r="U30" s="63"/>
      <c r="V30" s="96">
        <v>0.773878974585467</v>
      </c>
      <c r="W30" s="88">
        <v>1.101568383918475</v>
      </c>
      <c r="Y30" s="131">
        <v>-0.6756631318069258</v>
      </c>
      <c r="Z30" s="124">
        <v>0.16271361681146787</v>
      </c>
      <c r="AA30" s="124">
        <v>0.739704957623226</v>
      </c>
      <c r="AB30" s="123"/>
      <c r="AC30" s="130"/>
      <c r="AE30" s="64">
        <v>0.8</v>
      </c>
      <c r="AF30" s="68">
        <v>-0.9766497090199933</v>
      </c>
      <c r="AG30" s="69">
        <v>0.6901211448690243</v>
      </c>
      <c r="AI30" s="145">
        <v>15</v>
      </c>
      <c r="AJ30" s="146">
        <v>6</v>
      </c>
      <c r="IU30" s="76">
        <f t="shared" si="0"/>
        <v>3.6700000000000017</v>
      </c>
      <c r="IV30" s="6" t="b">
        <f>IU30=G64</f>
        <v>1</v>
      </c>
    </row>
    <row r="31" spans="1:256" ht="12.75">
      <c r="A31" s="30" t="s">
        <v>5</v>
      </c>
      <c r="B31" s="22">
        <v>27150</v>
      </c>
      <c r="C31" s="22" t="s">
        <v>11</v>
      </c>
      <c r="D31" s="31">
        <v>24.28</v>
      </c>
      <c r="F31" s="34">
        <v>0.9509632224168126</v>
      </c>
      <c r="G31" s="35">
        <v>2.78</v>
      </c>
      <c r="J31" s="71">
        <v>40892</v>
      </c>
      <c r="K31" s="70"/>
      <c r="L31" s="61">
        <v>28545</v>
      </c>
      <c r="M31" s="61">
        <v>29008</v>
      </c>
      <c r="N31" s="61">
        <v>29128</v>
      </c>
      <c r="O31" s="61">
        <v>29068</v>
      </c>
      <c r="P31" s="65">
        <v>23.25</v>
      </c>
      <c r="Q31" s="62">
        <v>22.75</v>
      </c>
      <c r="R31"/>
      <c r="S31" s="87">
        <v>0.23829180957605667</v>
      </c>
      <c r="T31" s="88">
        <v>0.22765650002711385</v>
      </c>
      <c r="U31" s="63"/>
      <c r="V31" s="96">
        <v>0.7592166673362529</v>
      </c>
      <c r="W31" s="88">
        <v>0.8823732177348244</v>
      </c>
      <c r="Y31" s="131">
        <v>-0.6299991789963485</v>
      </c>
      <c r="Z31" s="124">
        <v>0.15793034677705278</v>
      </c>
      <c r="AA31" s="124">
        <v>0.7028423363445587</v>
      </c>
      <c r="AB31" s="123"/>
      <c r="AC31" s="130"/>
      <c r="AE31" s="64">
        <v>0.8</v>
      </c>
      <c r="AF31" s="68">
        <v>-0.9504620356225201</v>
      </c>
      <c r="AG31" s="69">
        <v>0.6327407830488923</v>
      </c>
      <c r="AI31" s="145">
        <v>4</v>
      </c>
      <c r="AJ31" s="146">
        <v>1</v>
      </c>
      <c r="IU31" s="76">
        <f t="shared" si="0"/>
        <v>1.8000000000000007</v>
      </c>
      <c r="IV31" s="6" t="b">
        <f>ROUND(IU31,2)=G65</f>
        <v>1</v>
      </c>
    </row>
    <row r="32" spans="1:256" ht="12.75">
      <c r="A32" s="30" t="s">
        <v>5</v>
      </c>
      <c r="B32" s="22">
        <v>28550</v>
      </c>
      <c r="C32" s="22" t="s">
        <v>11</v>
      </c>
      <c r="D32" s="31">
        <v>21.5</v>
      </c>
      <c r="F32" s="34">
        <v>1</v>
      </c>
      <c r="G32" s="35">
        <v>0</v>
      </c>
      <c r="J32" s="71">
        <v>40983</v>
      </c>
      <c r="K32" s="70"/>
      <c r="L32" s="61">
        <v>28545</v>
      </c>
      <c r="M32" s="61">
        <v>29208</v>
      </c>
      <c r="N32" s="61">
        <v>29348</v>
      </c>
      <c r="O32" s="61">
        <v>29278</v>
      </c>
      <c r="P32" s="65">
        <v>23.75</v>
      </c>
      <c r="Q32" s="62">
        <v>23.5</v>
      </c>
      <c r="R32"/>
      <c r="S32" s="87">
        <v>0.24434253451022422</v>
      </c>
      <c r="T32" s="88">
        <v>0.2310042968860852</v>
      </c>
      <c r="U32" s="63"/>
      <c r="V32" s="96"/>
      <c r="W32" s="88"/>
      <c r="Y32" s="131">
        <v>-0.5977267770129964</v>
      </c>
      <c r="Z32" s="124">
        <v>0.15442863844501425</v>
      </c>
      <c r="AA32" s="124">
        <v>0.6763552665434579</v>
      </c>
      <c r="AB32" s="123"/>
      <c r="AC32" s="130"/>
      <c r="AE32" s="64">
        <v>0.8</v>
      </c>
      <c r="AF32" s="68">
        <v>-0.9242728050712319</v>
      </c>
      <c r="AG32" s="69">
        <v>0.5935738871780298</v>
      </c>
      <c r="AI32" s="96"/>
      <c r="AJ32" s="146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30000</v>
      </c>
      <c r="C33" s="22" t="s">
        <v>11</v>
      </c>
      <c r="D33" s="31">
        <v>18.72</v>
      </c>
      <c r="F33" s="34">
        <v>1.0507880910683012</v>
      </c>
      <c r="G33" s="35">
        <v>-2.78</v>
      </c>
      <c r="J33" s="71">
        <v>41263</v>
      </c>
      <c r="K33" s="70"/>
      <c r="L33" s="61">
        <v>28545</v>
      </c>
      <c r="M33" s="61">
        <v>29912</v>
      </c>
      <c r="N33" s="61">
        <v>30072</v>
      </c>
      <c r="O33" s="61">
        <v>29992</v>
      </c>
      <c r="P33" s="65">
        <v>24.75</v>
      </c>
      <c r="Q33" s="62">
        <v>24.5</v>
      </c>
      <c r="R33"/>
      <c r="S33" s="87">
        <v>0.25782134430785464</v>
      </c>
      <c r="T33" s="88">
        <v>0.23814308063596812</v>
      </c>
      <c r="U33" s="63"/>
      <c r="V33" s="96"/>
      <c r="W33" s="88"/>
      <c r="Y33" s="131">
        <v>-0.5356617004243327</v>
      </c>
      <c r="Z33" s="124">
        <v>0.14737579938837123</v>
      </c>
      <c r="AA33" s="124">
        <v>0.6243000488585135</v>
      </c>
      <c r="AB33" s="123"/>
      <c r="AC33" s="130"/>
      <c r="AE33" s="64">
        <v>0.8</v>
      </c>
      <c r="AF33" s="68">
        <v>-0.8520865883599043</v>
      </c>
      <c r="AG33" s="69">
        <v>0.5214684544366956</v>
      </c>
      <c r="AI33" s="96"/>
      <c r="AJ33" s="88"/>
      <c r="IU33" s="76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31450</v>
      </c>
      <c r="C34" s="22" t="s">
        <v>11</v>
      </c>
      <c r="D34" s="31">
        <v>16.03</v>
      </c>
      <c r="F34" s="34">
        <v>1.1015761821366024</v>
      </c>
      <c r="G34" s="35">
        <v>-5.47</v>
      </c>
      <c r="J34" s="71">
        <v>41353</v>
      </c>
      <c r="K34" s="70"/>
      <c r="L34" s="61">
        <v>28545</v>
      </c>
      <c r="M34" s="61">
        <v>30093</v>
      </c>
      <c r="N34" s="61">
        <v>30273</v>
      </c>
      <c r="O34" s="61">
        <v>30183</v>
      </c>
      <c r="P34" s="65">
        <v>25.25</v>
      </c>
      <c r="Q34" s="62">
        <v>25</v>
      </c>
      <c r="R34"/>
      <c r="S34" s="87">
        <v>0.2611696931997295</v>
      </c>
      <c r="T34" s="88">
        <v>0.23986183520228396</v>
      </c>
      <c r="U34" s="63"/>
      <c r="V34" s="96"/>
      <c r="W34" s="88"/>
      <c r="Y34" s="131">
        <v>-0.5219640578013436</v>
      </c>
      <c r="Z34" s="124">
        <v>0.14575692840247925</v>
      </c>
      <c r="AA34" s="124">
        <v>0.61259725137057</v>
      </c>
      <c r="AB34" s="123"/>
      <c r="AC34" s="130"/>
      <c r="AE34" s="81">
        <v>0.8</v>
      </c>
      <c r="AF34" s="82">
        <v>-0.8313960001229718</v>
      </c>
      <c r="AG34" s="83">
        <v>0.5063827951666566</v>
      </c>
      <c r="AI34" s="96"/>
      <c r="AJ34" s="88"/>
      <c r="IU34" s="76">
        <f t="shared" si="0"/>
        <v>-3.3500000000000014</v>
      </c>
      <c r="IV34" s="6" t="b">
        <f>IU34=G68</f>
        <v>1</v>
      </c>
    </row>
    <row r="35" spans="1:256" ht="12.75">
      <c r="A35" s="30" t="s">
        <v>5</v>
      </c>
      <c r="B35" s="22">
        <v>34300</v>
      </c>
      <c r="C35" s="22" t="s">
        <v>11</v>
      </c>
      <c r="D35" s="31">
        <v>11.02</v>
      </c>
      <c r="F35" s="34">
        <v>1.201401050788091</v>
      </c>
      <c r="G35" s="35">
        <v>-10.48</v>
      </c>
      <c r="J35" s="157">
        <v>41718</v>
      </c>
      <c r="K35" s="158"/>
      <c r="L35" s="159">
        <v>28545</v>
      </c>
      <c r="M35" s="159">
        <v>31828</v>
      </c>
      <c r="N35" s="159">
        <v>32008</v>
      </c>
      <c r="O35" s="159">
        <v>31918</v>
      </c>
      <c r="P35" s="160">
        <v>25.5</v>
      </c>
      <c r="Q35" s="161">
        <v>25.25</v>
      </c>
      <c r="S35" s="87">
        <v>0.27839639473805267</v>
      </c>
      <c r="T35" s="88">
        <v>0.24533372246521448</v>
      </c>
      <c r="V35" s="96"/>
      <c r="W35" s="88"/>
      <c r="Y35" s="131">
        <v>-0.5219640578013436</v>
      </c>
      <c r="Z35" s="124">
        <v>0.14575692840247925</v>
      </c>
      <c r="AA35" s="124">
        <v>0.61259725137057</v>
      </c>
      <c r="AB35" s="123"/>
      <c r="AC35" s="130"/>
      <c r="AE35" s="81">
        <v>0.8</v>
      </c>
      <c r="AF35" s="82">
        <v>-0.7564527188691574</v>
      </c>
      <c r="AG35" s="83">
        <v>0.46410783463913685</v>
      </c>
      <c r="AI35" s="96"/>
      <c r="AJ35" s="88"/>
      <c r="IU35" s="76">
        <f t="shared" si="0"/>
        <v>-6.359999999999999</v>
      </c>
      <c r="IV35" s="6" t="b">
        <f>IU35=G69</f>
        <v>1</v>
      </c>
    </row>
    <row r="36" spans="1:256" ht="13.5" thickBot="1">
      <c r="A36" s="30" t="s">
        <v>6</v>
      </c>
      <c r="B36" s="22">
        <v>37150</v>
      </c>
      <c r="C36" s="22" t="s">
        <v>11</v>
      </c>
      <c r="D36" s="31">
        <v>6.39</v>
      </c>
      <c r="F36" s="36">
        <v>1.3012259194395797</v>
      </c>
      <c r="G36" s="37">
        <v>-15.11</v>
      </c>
      <c r="J36" s="93">
        <v>41991</v>
      </c>
      <c r="K36" s="94"/>
      <c r="L36" s="78">
        <v>28545</v>
      </c>
      <c r="M36" s="78">
        <v>33292</v>
      </c>
      <c r="N36" s="78">
        <v>33492</v>
      </c>
      <c r="O36" s="78">
        <v>33392</v>
      </c>
      <c r="P36" s="79">
        <v>25.75</v>
      </c>
      <c r="Q36" s="80">
        <v>25.5</v>
      </c>
      <c r="S36" s="87">
        <v>0.27839639473805267</v>
      </c>
      <c r="T36" s="88">
        <v>0.24844112935749152</v>
      </c>
      <c r="V36" s="96"/>
      <c r="W36" s="88"/>
      <c r="Y36" s="133">
        <v>-0.5219640578013436</v>
      </c>
      <c r="Z36" s="134">
        <v>0.14575692840247925</v>
      </c>
      <c r="AA36" s="134">
        <v>0.61259725137057</v>
      </c>
      <c r="AB36" s="135"/>
      <c r="AC36" s="136"/>
      <c r="AE36" s="137">
        <v>0.8</v>
      </c>
      <c r="AF36" s="138">
        <v>-0.7534265863324532</v>
      </c>
      <c r="AG36" s="139">
        <v>0.47311982889370224</v>
      </c>
      <c r="AI36" s="96"/>
      <c r="AJ36" s="88"/>
      <c r="IU36" s="77">
        <f t="shared" si="0"/>
        <v>-9.06</v>
      </c>
      <c r="IV36" s="6" t="b">
        <f>ROUND(IU36,2)=G70</f>
        <v>1</v>
      </c>
    </row>
    <row r="37" spans="1:255" ht="13.5" thickBot="1">
      <c r="A37" s="25" t="s">
        <v>7</v>
      </c>
      <c r="B37" s="22">
        <v>28550</v>
      </c>
      <c r="C37" s="23"/>
      <c r="D37" s="38"/>
      <c r="G37" s="44">
        <v>33.489999999999995</v>
      </c>
      <c r="IU37" s="77"/>
    </row>
    <row r="38" spans="1:255" ht="13.5" thickBot="1">
      <c r="A38" s="25" t="s">
        <v>8</v>
      </c>
      <c r="B38" s="39">
        <v>21.5</v>
      </c>
      <c r="C38" s="23"/>
      <c r="D38" s="38"/>
      <c r="J38" s="155" t="s">
        <v>43</v>
      </c>
      <c r="K38" s="156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40619</v>
      </c>
      <c r="K39" s="117"/>
      <c r="L39" s="110">
        <v>6017</v>
      </c>
      <c r="M39" s="110">
        <v>6035</v>
      </c>
      <c r="N39" s="110">
        <v>6035</v>
      </c>
      <c r="O39" s="110">
        <v>6035</v>
      </c>
      <c r="P39" s="111">
        <v>20.5</v>
      </c>
      <c r="Q39" s="112">
        <v>19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40709</v>
      </c>
      <c r="K40" s="70"/>
      <c r="L40" s="61">
        <v>6017</v>
      </c>
      <c r="M40" s="61">
        <v>6071</v>
      </c>
      <c r="N40" s="61">
        <v>6071</v>
      </c>
      <c r="O40" s="61">
        <v>6071</v>
      </c>
      <c r="P40" s="65">
        <v>21</v>
      </c>
      <c r="Q40" s="62">
        <v>20</v>
      </c>
      <c r="IU40" s="77"/>
    </row>
    <row r="41" spans="1:255" ht="13.5" thickBot="1">
      <c r="A41" s="11"/>
      <c r="B41" s="12"/>
      <c r="C41" s="11"/>
      <c r="D41" s="13"/>
      <c r="J41" s="71">
        <v>40801</v>
      </c>
      <c r="K41" s="70"/>
      <c r="L41" s="61">
        <v>6017</v>
      </c>
      <c r="M41" s="61">
        <v>6094</v>
      </c>
      <c r="N41" s="61">
        <v>6094</v>
      </c>
      <c r="O41" s="61">
        <v>6094</v>
      </c>
      <c r="P41" s="65">
        <v>21.75</v>
      </c>
      <c r="Q41" s="62">
        <v>21</v>
      </c>
      <c r="IU41" s="77"/>
    </row>
    <row r="42" spans="1:255" ht="13.5" thickBot="1">
      <c r="A42" s="17" t="s">
        <v>1</v>
      </c>
      <c r="B42" s="18">
        <v>40568</v>
      </c>
      <c r="C42" s="19"/>
      <c r="D42" s="20"/>
      <c r="J42" s="157">
        <v>40892</v>
      </c>
      <c r="K42" s="158"/>
      <c r="L42" s="159">
        <v>6017</v>
      </c>
      <c r="M42" s="159">
        <v>6143</v>
      </c>
      <c r="N42" s="159">
        <v>6143</v>
      </c>
      <c r="O42" s="159">
        <v>6143</v>
      </c>
      <c r="P42" s="160">
        <v>21</v>
      </c>
      <c r="Q42" s="161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57">
        <v>40983</v>
      </c>
      <c r="K43" s="158"/>
      <c r="L43" s="159">
        <v>6017</v>
      </c>
      <c r="M43" s="159">
        <v>6217</v>
      </c>
      <c r="N43" s="159">
        <v>6217</v>
      </c>
      <c r="O43" s="159">
        <v>6217</v>
      </c>
      <c r="P43" s="160">
        <v>21</v>
      </c>
      <c r="Q43" s="161">
        <v>21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93">
        <v>41718</v>
      </c>
      <c r="K44" s="94"/>
      <c r="L44" s="78">
        <v>6017</v>
      </c>
      <c r="M44" s="78">
        <v>7036</v>
      </c>
      <c r="N44" s="78">
        <v>7036</v>
      </c>
      <c r="O44" s="78">
        <v>7036</v>
      </c>
      <c r="P44" s="79">
        <v>23.5</v>
      </c>
      <c r="Q44" s="80">
        <v>23</v>
      </c>
      <c r="IU44" s="77"/>
    </row>
    <row r="45" spans="1:256" ht="13.5" thickBot="1">
      <c r="A45" s="30" t="s">
        <v>3</v>
      </c>
      <c r="B45" s="66">
        <v>20150</v>
      </c>
      <c r="C45" s="22" t="s">
        <v>11</v>
      </c>
      <c r="D45" s="31">
        <v>35.88</v>
      </c>
      <c r="F45" s="32">
        <v>0.6996527777777778</v>
      </c>
      <c r="G45" s="33">
        <v>13.88</v>
      </c>
      <c r="IU45" s="75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23000</v>
      </c>
      <c r="C46" s="22" t="s">
        <v>11</v>
      </c>
      <c r="D46" s="31">
        <v>30.97</v>
      </c>
      <c r="F46" s="34">
        <v>0.7986111111111112</v>
      </c>
      <c r="G46" s="35">
        <v>8.97</v>
      </c>
      <c r="J46" s="149" t="s">
        <v>44</v>
      </c>
      <c r="K46" s="15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6.899999999999999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25900</v>
      </c>
      <c r="C47" s="22" t="s">
        <v>11</v>
      </c>
      <c r="D47" s="31">
        <v>26.31</v>
      </c>
      <c r="F47" s="34">
        <v>0.8993055555555556</v>
      </c>
      <c r="G47" s="35">
        <v>4.31</v>
      </c>
      <c r="J47" s="147">
        <v>40619</v>
      </c>
      <c r="K47" s="148"/>
      <c r="L47" s="118">
        <v>29626</v>
      </c>
      <c r="M47" s="78">
        <v>29782</v>
      </c>
      <c r="N47" s="78">
        <v>29782</v>
      </c>
      <c r="O47" s="78">
        <v>29782</v>
      </c>
      <c r="P47" s="79">
        <v>19</v>
      </c>
      <c r="Q47" s="80">
        <v>17.5</v>
      </c>
      <c r="IU47" s="75">
        <f t="shared" si="1"/>
        <v>3.289999999999999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27350</v>
      </c>
      <c r="C48" s="22" t="s">
        <v>11</v>
      </c>
      <c r="D48" s="31">
        <v>24.11</v>
      </c>
      <c r="F48" s="34">
        <v>0.9496527777777778</v>
      </c>
      <c r="G48" s="35">
        <v>2.11</v>
      </c>
      <c r="IU48" s="75">
        <f t="shared" si="1"/>
        <v>1.6099999999999994</v>
      </c>
      <c r="IV48" s="6" t="b">
        <f t="shared" si="2"/>
        <v>1</v>
      </c>
    </row>
    <row r="49" spans="1:256" ht="13.5" thickBot="1">
      <c r="A49" s="30" t="s">
        <v>5</v>
      </c>
      <c r="B49" s="22">
        <v>28800</v>
      </c>
      <c r="C49" s="22" t="s">
        <v>11</v>
      </c>
      <c r="D49" s="31">
        <v>22</v>
      </c>
      <c r="F49" s="34">
        <v>1</v>
      </c>
      <c r="G49" s="35">
        <v>0</v>
      </c>
      <c r="J49" s="149" t="s">
        <v>51</v>
      </c>
      <c r="K49" s="15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30200</v>
      </c>
      <c r="C50" s="22" t="s">
        <v>11</v>
      </c>
      <c r="D50" s="31">
        <v>20.04</v>
      </c>
      <c r="F50" s="34">
        <v>1.0486111111111112</v>
      </c>
      <c r="G50" s="35">
        <v>-1.96</v>
      </c>
      <c r="J50" s="147">
        <v>40619</v>
      </c>
      <c r="K50" s="148"/>
      <c r="L50" s="118">
        <v>28545</v>
      </c>
      <c r="M50" s="78">
        <v>28568</v>
      </c>
      <c r="N50" s="78">
        <v>28568</v>
      </c>
      <c r="O50" s="78">
        <v>28568</v>
      </c>
      <c r="P50" s="79">
        <v>21.5</v>
      </c>
      <c r="Q50" s="80">
        <v>20</v>
      </c>
      <c r="IU50" s="75">
        <f t="shared" si="1"/>
        <v>-1.5300000000000011</v>
      </c>
      <c r="IV50" s="6" t="b">
        <f t="shared" si="2"/>
        <v>1</v>
      </c>
    </row>
    <row r="51" spans="1:256" ht="13.5" thickBot="1">
      <c r="A51" s="30" t="s">
        <v>5</v>
      </c>
      <c r="B51" s="22">
        <v>31650</v>
      </c>
      <c r="C51" s="22" t="s">
        <v>11</v>
      </c>
      <c r="D51" s="31">
        <v>18.1</v>
      </c>
      <c r="F51" s="34">
        <v>1.0989583333333333</v>
      </c>
      <c r="G51" s="35">
        <v>-3.9</v>
      </c>
      <c r="IU51" s="75">
        <f t="shared" si="1"/>
        <v>-3.030000000000001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34550</v>
      </c>
      <c r="C52" s="22" t="s">
        <v>11</v>
      </c>
      <c r="D52" s="31">
        <v>14.47</v>
      </c>
      <c r="F52" s="34">
        <v>1.1996527777777777</v>
      </c>
      <c r="G52" s="35">
        <v>-7.53</v>
      </c>
      <c r="J52" s="149" t="s">
        <v>52</v>
      </c>
      <c r="K52" s="150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-5.690000000000001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37400</v>
      </c>
      <c r="C53" s="22" t="s">
        <v>11</v>
      </c>
      <c r="D53" s="31">
        <v>11.25</v>
      </c>
      <c r="F53" s="36">
        <v>1.2986111111111112</v>
      </c>
      <c r="G53" s="37">
        <v>-10.75</v>
      </c>
      <c r="J53" s="147">
        <v>40619</v>
      </c>
      <c r="K53" s="148"/>
      <c r="L53" s="118">
        <v>31869</v>
      </c>
      <c r="M53" s="78">
        <v>31941</v>
      </c>
      <c r="N53" s="78">
        <v>31941</v>
      </c>
      <c r="O53" s="78">
        <v>31941</v>
      </c>
      <c r="P53" s="79">
        <v>21.5</v>
      </c>
      <c r="Q53" s="80">
        <v>21</v>
      </c>
      <c r="IU53" s="75">
        <f t="shared" si="1"/>
        <v>-8.03</v>
      </c>
      <c r="IV53" s="6" t="b">
        <f t="shared" si="2"/>
        <v>1</v>
      </c>
    </row>
    <row r="54" spans="1:7" ht="12.75">
      <c r="A54" s="25" t="s">
        <v>7</v>
      </c>
      <c r="B54" s="22">
        <v>28800</v>
      </c>
      <c r="C54" s="23"/>
      <c r="D54" s="38"/>
      <c r="G54" s="44">
        <v>24.630000000000003</v>
      </c>
    </row>
    <row r="55" spans="1:4" ht="12.75">
      <c r="A55" s="25" t="s">
        <v>8</v>
      </c>
      <c r="B55" s="39">
        <v>22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40568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20300</v>
      </c>
      <c r="C62" s="22" t="s">
        <v>11</v>
      </c>
      <c r="D62" s="31">
        <v>34.67</v>
      </c>
      <c r="F62" s="32">
        <v>0.7012089810017271</v>
      </c>
      <c r="G62" s="33">
        <v>11.92</v>
      </c>
      <c r="IU62" s="75">
        <f aca="true" t="shared" si="3" ref="IU62:IU70">D96-$D$100</f>
        <v>10.07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23150</v>
      </c>
      <c r="C63" s="22" t="s">
        <v>11</v>
      </c>
      <c r="D63" s="31">
        <v>30.42</v>
      </c>
      <c r="F63" s="34">
        <v>0.7996545768566494</v>
      </c>
      <c r="G63" s="35">
        <v>7.67</v>
      </c>
      <c r="IU63" s="75">
        <f t="shared" si="3"/>
        <v>6.440000000000001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26050</v>
      </c>
      <c r="C64" s="22" t="s">
        <v>11</v>
      </c>
      <c r="D64" s="31">
        <v>26.42</v>
      </c>
      <c r="F64" s="34">
        <v>0.8998272884283247</v>
      </c>
      <c r="G64" s="35">
        <v>3.67</v>
      </c>
      <c r="IU64" s="75">
        <f t="shared" si="3"/>
        <v>3.0599999999999987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27500</v>
      </c>
      <c r="C65" s="22" t="s">
        <v>11</v>
      </c>
      <c r="D65" s="31">
        <v>24.55</v>
      </c>
      <c r="F65" s="34">
        <v>0.9499136442141624</v>
      </c>
      <c r="G65" s="35">
        <v>1.8</v>
      </c>
      <c r="IU65" s="75">
        <f t="shared" si="3"/>
        <v>1.5199999999999996</v>
      </c>
      <c r="IV65" s="6" t="b">
        <f t="shared" si="4"/>
        <v>1</v>
      </c>
    </row>
    <row r="66" spans="1:256" ht="13.5" thickBot="1">
      <c r="A66" s="30" t="s">
        <v>5</v>
      </c>
      <c r="B66" s="22">
        <v>28950</v>
      </c>
      <c r="C66" s="22" t="s">
        <v>11</v>
      </c>
      <c r="D66" s="31">
        <v>22.75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30400</v>
      </c>
      <c r="C67" s="22" t="s">
        <v>11</v>
      </c>
      <c r="D67" s="31">
        <v>21.04</v>
      </c>
      <c r="F67" s="34">
        <v>1.0500863557858378</v>
      </c>
      <c r="G67" s="35">
        <v>-1.71</v>
      </c>
      <c r="IU67" s="75">
        <f t="shared" si="3"/>
        <v>-1.3900000000000006</v>
      </c>
      <c r="IV67" s="6" t="b">
        <f t="shared" si="4"/>
        <v>1</v>
      </c>
    </row>
    <row r="68" spans="1:256" ht="13.5" thickBot="1">
      <c r="A68" s="30" t="s">
        <v>5</v>
      </c>
      <c r="B68" s="22">
        <v>31850</v>
      </c>
      <c r="C68" s="22" t="s">
        <v>11</v>
      </c>
      <c r="D68" s="31">
        <v>19.4</v>
      </c>
      <c r="F68" s="34">
        <v>1.1001727115716753</v>
      </c>
      <c r="G68" s="35">
        <v>-3.35</v>
      </c>
      <c r="IU68" s="75">
        <f t="shared" si="3"/>
        <v>-2.710000000000001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34750</v>
      </c>
      <c r="C69" s="22" t="s">
        <v>11</v>
      </c>
      <c r="D69" s="31">
        <v>16.39</v>
      </c>
      <c r="F69" s="34">
        <v>1.2003454231433506</v>
      </c>
      <c r="G69" s="35">
        <v>-6.36</v>
      </c>
      <c r="IU69" s="75">
        <f t="shared" si="3"/>
        <v>-5.149999999999999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37650</v>
      </c>
      <c r="C70" s="22" t="s">
        <v>11</v>
      </c>
      <c r="D70" s="31">
        <v>13.69</v>
      </c>
      <c r="F70" s="36">
        <v>1.3005181347150259</v>
      </c>
      <c r="G70" s="37">
        <v>-9.06</v>
      </c>
      <c r="IU70" s="75">
        <f t="shared" si="3"/>
        <v>-7.25</v>
      </c>
      <c r="IV70" s="6" t="b">
        <f t="shared" si="4"/>
        <v>1</v>
      </c>
    </row>
    <row r="71" spans="1:7" ht="12.75">
      <c r="A71" s="25" t="s">
        <v>7</v>
      </c>
      <c r="B71" s="22">
        <v>28950</v>
      </c>
      <c r="C71" s="23"/>
      <c r="D71" s="38"/>
      <c r="G71" s="44">
        <v>20.98</v>
      </c>
    </row>
    <row r="72" spans="1:4" ht="12.75">
      <c r="A72" s="25" t="s">
        <v>8</v>
      </c>
      <c r="B72" s="39">
        <v>22.75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40568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20350</v>
      </c>
      <c r="C79" s="22" t="s">
        <v>11</v>
      </c>
      <c r="D79" s="31">
        <v>34.07</v>
      </c>
      <c r="F79" s="32">
        <v>0.7005163511187608</v>
      </c>
      <c r="G79" s="33">
        <v>10.82</v>
      </c>
      <c r="IU79" s="75">
        <f aca="true" t="shared" si="5" ref="IU79:IU87">D113-$D$117</f>
        <v>8.549999999999997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23250</v>
      </c>
      <c r="C80" s="22" t="s">
        <v>11</v>
      </c>
      <c r="D80" s="31">
        <v>30.15</v>
      </c>
      <c r="F80" s="34">
        <v>0.8003442340791739</v>
      </c>
      <c r="G80" s="35">
        <v>6.9</v>
      </c>
      <c r="IU80" s="75">
        <f t="shared" si="5"/>
        <v>5.41</v>
      </c>
      <c r="IV80" s="6" t="b">
        <f t="shared" si="6"/>
        <v>1</v>
      </c>
    </row>
    <row r="81" spans="1:256" ht="13.5" thickBot="1">
      <c r="A81" s="30" t="s">
        <v>5</v>
      </c>
      <c r="B81" s="22">
        <v>26150</v>
      </c>
      <c r="C81" s="22" t="s">
        <v>11</v>
      </c>
      <c r="D81" s="31">
        <v>26.54</v>
      </c>
      <c r="F81" s="34">
        <v>0.9001721170395869</v>
      </c>
      <c r="G81" s="35">
        <v>3.29</v>
      </c>
      <c r="IU81" s="75">
        <f t="shared" si="5"/>
        <v>2.5599999999999987</v>
      </c>
      <c r="IV81" s="6" t="b">
        <f t="shared" si="6"/>
        <v>1</v>
      </c>
    </row>
    <row r="82" spans="1:256" ht="13.5" thickBot="1">
      <c r="A82" s="30" t="s">
        <v>5</v>
      </c>
      <c r="B82" s="22">
        <v>27600</v>
      </c>
      <c r="C82" s="22" t="s">
        <v>11</v>
      </c>
      <c r="D82" s="31">
        <v>24.86</v>
      </c>
      <c r="F82" s="34">
        <v>0.9500860585197934</v>
      </c>
      <c r="G82" s="35">
        <v>1.61</v>
      </c>
      <c r="IU82" s="75">
        <f t="shared" si="5"/>
        <v>1.2399999999999984</v>
      </c>
      <c r="IV82" s="6" t="b">
        <f t="shared" si="6"/>
        <v>1</v>
      </c>
    </row>
    <row r="83" spans="1:256" ht="13.5" thickBot="1">
      <c r="A83" s="30" t="s">
        <v>5</v>
      </c>
      <c r="B83" s="22">
        <v>29050</v>
      </c>
      <c r="C83" s="22" t="s">
        <v>11</v>
      </c>
      <c r="D83" s="31">
        <v>23.25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30500</v>
      </c>
      <c r="C84" s="22" t="s">
        <v>11</v>
      </c>
      <c r="D84" s="31">
        <v>21.72</v>
      </c>
      <c r="F84" s="34">
        <v>1.0499139414802066</v>
      </c>
      <c r="G84" s="35">
        <v>-1.53</v>
      </c>
      <c r="IU84" s="75">
        <f t="shared" si="5"/>
        <v>-1.1700000000000017</v>
      </c>
      <c r="IV84" s="6" t="b">
        <f t="shared" si="6"/>
        <v>1</v>
      </c>
    </row>
    <row r="85" spans="1:256" ht="13.5" thickBot="1">
      <c r="A85" s="30" t="s">
        <v>5</v>
      </c>
      <c r="B85" s="22">
        <v>32000</v>
      </c>
      <c r="C85" s="22" t="s">
        <v>11</v>
      </c>
      <c r="D85" s="31">
        <v>20.22</v>
      </c>
      <c r="F85" s="34">
        <v>1.1015490533562822</v>
      </c>
      <c r="G85" s="35">
        <v>-3.03</v>
      </c>
      <c r="IU85" s="75">
        <f t="shared" si="5"/>
        <v>-2.2600000000000016</v>
      </c>
      <c r="IV85" s="6" t="b">
        <f t="shared" si="6"/>
        <v>1</v>
      </c>
    </row>
    <row r="86" spans="1:256" ht="13.5" thickBot="1">
      <c r="A86" s="30" t="s">
        <v>5</v>
      </c>
      <c r="B86" s="22">
        <v>34900</v>
      </c>
      <c r="C86" s="22" t="s">
        <v>11</v>
      </c>
      <c r="D86" s="31">
        <v>17.56</v>
      </c>
      <c r="F86" s="34">
        <v>1.2013769363166953</v>
      </c>
      <c r="G86" s="35">
        <v>-5.69</v>
      </c>
      <c r="IU86" s="75">
        <f t="shared" si="5"/>
        <v>-4.23</v>
      </c>
      <c r="IV86" s="6" t="b">
        <f t="shared" si="6"/>
        <v>1</v>
      </c>
    </row>
    <row r="87" spans="1:256" ht="13.5" thickBot="1">
      <c r="A87" s="30" t="s">
        <v>6</v>
      </c>
      <c r="B87" s="22">
        <v>37800</v>
      </c>
      <c r="C87" s="22" t="s">
        <v>11</v>
      </c>
      <c r="D87" s="31">
        <v>15.22</v>
      </c>
      <c r="F87" s="36">
        <v>1.3012048192771084</v>
      </c>
      <c r="G87" s="37">
        <v>-8.03</v>
      </c>
      <c r="IU87" s="75">
        <f t="shared" si="5"/>
        <v>-5.899999999999999</v>
      </c>
      <c r="IV87" s="6" t="b">
        <f t="shared" si="6"/>
        <v>1</v>
      </c>
    </row>
    <row r="88" spans="1:7" ht="12.75">
      <c r="A88" s="25" t="s">
        <v>7</v>
      </c>
      <c r="B88" s="22">
        <v>29050</v>
      </c>
      <c r="C88" s="23"/>
      <c r="D88" s="38"/>
      <c r="G88" s="44">
        <v>18.85</v>
      </c>
    </row>
    <row r="89" spans="1:4" ht="12.75">
      <c r="A89" s="25" t="s">
        <v>8</v>
      </c>
      <c r="B89" s="39">
        <v>23.25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40568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20500</v>
      </c>
      <c r="C96" s="22" t="s">
        <v>11</v>
      </c>
      <c r="D96" s="31">
        <v>33.82</v>
      </c>
      <c r="F96" s="32">
        <v>0.6996587030716723</v>
      </c>
      <c r="G96" s="33">
        <v>10.07</v>
      </c>
      <c r="IU96" s="75">
        <f aca="true" t="shared" si="7" ref="IU96:IU104">D130-$D$134</f>
        <v>8.21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23400</v>
      </c>
      <c r="C97" s="22" t="s">
        <v>11</v>
      </c>
      <c r="D97" s="31">
        <v>30.19</v>
      </c>
      <c r="F97" s="34">
        <v>0.7986348122866894</v>
      </c>
      <c r="G97" s="35">
        <v>6.44</v>
      </c>
      <c r="IU97" s="75">
        <f t="shared" si="7"/>
        <v>5.199999999999999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26350</v>
      </c>
      <c r="C98" s="22" t="s">
        <v>11</v>
      </c>
      <c r="D98" s="31">
        <v>26.81</v>
      </c>
      <c r="F98" s="34">
        <v>0.8993174061433447</v>
      </c>
      <c r="G98" s="35">
        <v>3.06</v>
      </c>
      <c r="IU98" s="75">
        <f t="shared" si="7"/>
        <v>2.4800000000000004</v>
      </c>
      <c r="IV98" s="6" t="b">
        <f t="shared" si="8"/>
        <v>1</v>
      </c>
    </row>
    <row r="99" spans="1:256" ht="13.5" thickBot="1">
      <c r="A99" s="30" t="s">
        <v>5</v>
      </c>
      <c r="B99" s="22">
        <v>27800</v>
      </c>
      <c r="C99" s="22" t="s">
        <v>11</v>
      </c>
      <c r="D99" s="31">
        <v>25.27</v>
      </c>
      <c r="F99" s="34">
        <v>0.9488054607508533</v>
      </c>
      <c r="G99" s="35">
        <v>1.52</v>
      </c>
      <c r="IU99" s="75">
        <f t="shared" si="7"/>
        <v>1.2199999999999989</v>
      </c>
      <c r="IV99" s="6" t="b">
        <f t="shared" si="8"/>
        <v>1</v>
      </c>
    </row>
    <row r="100" spans="1:256" ht="13.5" thickBot="1">
      <c r="A100" s="30" t="s">
        <v>5</v>
      </c>
      <c r="B100" s="22">
        <v>29300</v>
      </c>
      <c r="C100" s="22" t="s">
        <v>11</v>
      </c>
      <c r="D100" s="31">
        <v>23.75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30750</v>
      </c>
      <c r="C101" s="22" t="s">
        <v>11</v>
      </c>
      <c r="D101" s="31">
        <v>22.36</v>
      </c>
      <c r="F101" s="34">
        <v>1.0494880546075085</v>
      </c>
      <c r="G101" s="35">
        <v>-1.39</v>
      </c>
      <c r="IU101" s="75">
        <f t="shared" si="7"/>
        <v>-1.1099999999999994</v>
      </c>
      <c r="IV101" s="6" t="b">
        <f t="shared" si="8"/>
        <v>1</v>
      </c>
    </row>
    <row r="102" spans="1:256" ht="13.5" thickBot="1">
      <c r="A102" s="30" t="s">
        <v>5</v>
      </c>
      <c r="B102" s="22">
        <v>32200</v>
      </c>
      <c r="C102" s="22" t="s">
        <v>11</v>
      </c>
      <c r="D102" s="31">
        <v>21.04</v>
      </c>
      <c r="F102" s="34">
        <v>1.098976109215017</v>
      </c>
      <c r="G102" s="35">
        <v>-2.71</v>
      </c>
      <c r="IU102" s="75">
        <f t="shared" si="7"/>
        <v>-2.1499999999999986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35150</v>
      </c>
      <c r="C103" s="22" t="s">
        <v>11</v>
      </c>
      <c r="D103" s="31">
        <v>18.6</v>
      </c>
      <c r="F103" s="34">
        <v>1.1996587030716723</v>
      </c>
      <c r="G103" s="35">
        <v>-5.15</v>
      </c>
      <c r="IU103" s="75">
        <f t="shared" si="7"/>
        <v>-4</v>
      </c>
      <c r="IV103" s="6" t="b">
        <f t="shared" si="8"/>
        <v>1</v>
      </c>
    </row>
    <row r="104" spans="1:256" ht="13.5" thickBot="1">
      <c r="A104" s="30" t="s">
        <v>6</v>
      </c>
      <c r="B104" s="22">
        <v>38050</v>
      </c>
      <c r="C104" s="22" t="s">
        <v>11</v>
      </c>
      <c r="D104" s="31">
        <v>16.5</v>
      </c>
      <c r="F104" s="36">
        <v>1.2986348122866893</v>
      </c>
      <c r="G104" s="37">
        <v>-7.25</v>
      </c>
      <c r="IU104" s="75">
        <f t="shared" si="7"/>
        <v>-5.600000000000001</v>
      </c>
      <c r="IV104" s="6" t="b">
        <f t="shared" si="8"/>
        <v>1</v>
      </c>
    </row>
    <row r="105" spans="1:7" ht="12.75">
      <c r="A105" s="25" t="s">
        <v>7</v>
      </c>
      <c r="B105" s="22">
        <v>29300</v>
      </c>
      <c r="C105" s="23"/>
      <c r="D105" s="38"/>
      <c r="G105" s="44">
        <v>17.32</v>
      </c>
    </row>
    <row r="106" spans="1:4" ht="12.75">
      <c r="A106" s="25" t="s">
        <v>8</v>
      </c>
      <c r="B106" s="39">
        <v>23.75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40568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21000</v>
      </c>
      <c r="C113" s="22" t="s">
        <v>11</v>
      </c>
      <c r="D113" s="31">
        <v>33.3</v>
      </c>
      <c r="F113" s="32">
        <v>0.7</v>
      </c>
      <c r="G113" s="33">
        <v>8.55</v>
      </c>
      <c r="IU113" s="75">
        <f aca="true" t="shared" si="9" ref="IU113:IU121">D147-$D$151</f>
        <v>8.21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24000</v>
      </c>
      <c r="C114" s="22" t="s">
        <v>11</v>
      </c>
      <c r="D114" s="31">
        <v>30.16</v>
      </c>
      <c r="F114" s="34">
        <v>0.8</v>
      </c>
      <c r="G114" s="35">
        <v>5.41</v>
      </c>
      <c r="IU114" s="75">
        <f t="shared" si="9"/>
        <v>5.16</v>
      </c>
      <c r="IV114" s="6" t="b">
        <f t="shared" si="10"/>
        <v>1</v>
      </c>
    </row>
    <row r="115" spans="1:256" ht="13.5" thickBot="1">
      <c r="A115" s="30" t="s">
        <v>5</v>
      </c>
      <c r="B115" s="22">
        <v>27000</v>
      </c>
      <c r="C115" s="22" t="s">
        <v>11</v>
      </c>
      <c r="D115" s="31">
        <v>27.31</v>
      </c>
      <c r="F115" s="34">
        <v>0.9</v>
      </c>
      <c r="G115" s="35">
        <v>2.56</v>
      </c>
      <c r="IU115" s="75">
        <f t="shared" si="9"/>
        <v>2.4200000000000017</v>
      </c>
      <c r="IV115" s="6" t="b">
        <f t="shared" si="10"/>
        <v>1</v>
      </c>
    </row>
    <row r="116" spans="1:256" ht="13.5" thickBot="1">
      <c r="A116" s="30" t="s">
        <v>5</v>
      </c>
      <c r="B116" s="22">
        <v>28500</v>
      </c>
      <c r="C116" s="22" t="s">
        <v>11</v>
      </c>
      <c r="D116" s="31">
        <v>25.99</v>
      </c>
      <c r="F116" s="34">
        <v>0.95</v>
      </c>
      <c r="G116" s="35">
        <v>1.24</v>
      </c>
      <c r="IU116" s="75">
        <f t="shared" si="9"/>
        <v>1.1900000000000013</v>
      </c>
      <c r="IV116" s="6" t="b">
        <f t="shared" si="10"/>
        <v>1</v>
      </c>
    </row>
    <row r="117" spans="1:256" ht="13.5" thickBot="1">
      <c r="A117" s="30" t="s">
        <v>5</v>
      </c>
      <c r="B117" s="22">
        <v>30000</v>
      </c>
      <c r="C117" s="22" t="s">
        <v>11</v>
      </c>
      <c r="D117" s="31">
        <v>24.75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31500</v>
      </c>
      <c r="C118" s="22" t="s">
        <v>11</v>
      </c>
      <c r="D118" s="31">
        <v>23.58</v>
      </c>
      <c r="F118" s="34">
        <v>1.05</v>
      </c>
      <c r="G118" s="35">
        <v>-1.17</v>
      </c>
      <c r="IU118" s="75">
        <f t="shared" si="9"/>
        <v>-1.120000000000001</v>
      </c>
      <c r="IV118" s="6" t="b">
        <f t="shared" si="10"/>
        <v>1</v>
      </c>
    </row>
    <row r="119" spans="1:256" ht="13.5" thickBot="1">
      <c r="A119" s="30" t="s">
        <v>5</v>
      </c>
      <c r="B119" s="22">
        <v>33000</v>
      </c>
      <c r="C119" s="22" t="s">
        <v>11</v>
      </c>
      <c r="D119" s="31">
        <v>22.49</v>
      </c>
      <c r="F119" s="34">
        <v>1.1</v>
      </c>
      <c r="G119" s="35">
        <v>-2.26</v>
      </c>
      <c r="IU119" s="75">
        <f t="shared" si="9"/>
        <v>-2.1700000000000017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36000</v>
      </c>
      <c r="C120" s="22" t="s">
        <v>11</v>
      </c>
      <c r="D120" s="31">
        <v>20.52</v>
      </c>
      <c r="F120" s="34">
        <v>1.2</v>
      </c>
      <c r="G120" s="35">
        <v>-4.23</v>
      </c>
      <c r="IU120" s="75">
        <f t="shared" si="9"/>
        <v>-4.039999999999999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39000</v>
      </c>
      <c r="C121" s="22" t="s">
        <v>11</v>
      </c>
      <c r="D121" s="31">
        <v>18.85</v>
      </c>
      <c r="F121" s="36">
        <v>1.3</v>
      </c>
      <c r="G121" s="37">
        <v>-5.9</v>
      </c>
      <c r="IU121" s="75">
        <f t="shared" si="9"/>
        <v>-5.620000000000001</v>
      </c>
      <c r="IV121" s="6" t="b">
        <f t="shared" si="10"/>
        <v>1</v>
      </c>
    </row>
    <row r="122" spans="1:7" ht="12.75">
      <c r="A122" s="25" t="s">
        <v>7</v>
      </c>
      <c r="B122" s="22">
        <v>30000</v>
      </c>
      <c r="C122" s="23"/>
      <c r="D122" s="38"/>
      <c r="G122" s="44">
        <v>14.450000000000001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40568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21150</v>
      </c>
      <c r="C130" s="22" t="s">
        <v>11</v>
      </c>
      <c r="D130" s="31">
        <v>33.46</v>
      </c>
      <c r="F130" s="32">
        <v>0.7003311258278145</v>
      </c>
      <c r="G130" s="33">
        <v>8.21</v>
      </c>
      <c r="IU130" s="75">
        <f aca="true" t="shared" si="11" ref="IU130:IU138">D164-$D$168</f>
        <v>8.25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24150</v>
      </c>
      <c r="C131" s="22" t="s">
        <v>11</v>
      </c>
      <c r="D131" s="31">
        <v>30.45</v>
      </c>
      <c r="F131" s="34">
        <v>0.7996688741721855</v>
      </c>
      <c r="G131" s="35">
        <v>5.2</v>
      </c>
      <c r="IU131" s="75">
        <f t="shared" si="11"/>
        <v>5.210000000000001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27150</v>
      </c>
      <c r="C132" s="22" t="s">
        <v>11</v>
      </c>
      <c r="D132" s="31">
        <v>27.73</v>
      </c>
      <c r="F132" s="34">
        <v>0.8990066225165563</v>
      </c>
      <c r="G132" s="35">
        <v>2.48</v>
      </c>
      <c r="IU132" s="75">
        <f t="shared" si="11"/>
        <v>2.460000000000001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28650</v>
      </c>
      <c r="C133" s="22" t="s">
        <v>11</v>
      </c>
      <c r="D133" s="31">
        <v>26.47</v>
      </c>
      <c r="F133" s="34">
        <v>0.9486754966887417</v>
      </c>
      <c r="G133" s="35">
        <v>1.22</v>
      </c>
      <c r="IU133" s="75">
        <f t="shared" si="11"/>
        <v>1.2100000000000009</v>
      </c>
      <c r="IV133" s="6" t="b">
        <f t="shared" si="12"/>
        <v>1</v>
      </c>
    </row>
    <row r="134" spans="1:256" ht="13.5" thickBot="1">
      <c r="A134" s="30" t="s">
        <v>5</v>
      </c>
      <c r="B134" s="22">
        <v>30200</v>
      </c>
      <c r="C134" s="22" t="s">
        <v>11</v>
      </c>
      <c r="D134" s="31">
        <v>25.25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31700</v>
      </c>
      <c r="C135" s="22" t="s">
        <v>11</v>
      </c>
      <c r="D135" s="31">
        <v>24.14</v>
      </c>
      <c r="F135" s="34">
        <v>1.0496688741721854</v>
      </c>
      <c r="G135" s="35">
        <v>-1.11</v>
      </c>
      <c r="IU135" s="75">
        <f t="shared" si="11"/>
        <v>-1.1000000000000014</v>
      </c>
      <c r="IV135" s="6" t="b">
        <f t="shared" si="12"/>
        <v>1</v>
      </c>
    </row>
    <row r="136" spans="1:256" ht="13.5" thickBot="1">
      <c r="A136" s="30" t="s">
        <v>5</v>
      </c>
      <c r="B136" s="22">
        <v>33200</v>
      </c>
      <c r="C136" s="22" t="s">
        <v>11</v>
      </c>
      <c r="D136" s="31">
        <v>23.1</v>
      </c>
      <c r="F136" s="34">
        <v>1.099337748344371</v>
      </c>
      <c r="G136" s="35">
        <v>-2.15</v>
      </c>
      <c r="IU136" s="75">
        <f t="shared" si="11"/>
        <v>-2.16</v>
      </c>
      <c r="IV136" s="6" t="b">
        <f t="shared" si="12"/>
        <v>1</v>
      </c>
    </row>
    <row r="137" spans="1:256" ht="13.5" thickBot="1">
      <c r="A137" s="30" t="s">
        <v>5</v>
      </c>
      <c r="B137" s="22">
        <v>36200</v>
      </c>
      <c r="C137" s="22" t="s">
        <v>11</v>
      </c>
      <c r="D137" s="31">
        <v>21.25</v>
      </c>
      <c r="F137" s="34">
        <v>1.1986754966887416</v>
      </c>
      <c r="G137" s="35">
        <v>-4</v>
      </c>
      <c r="IU137" s="75">
        <f t="shared" si="11"/>
        <v>-4.010000000000002</v>
      </c>
      <c r="IV137" s="6" t="b">
        <f t="shared" si="12"/>
        <v>1</v>
      </c>
    </row>
    <row r="138" spans="1:256" ht="13.5" thickBot="1">
      <c r="A138" s="30" t="s">
        <v>6</v>
      </c>
      <c r="B138" s="22">
        <v>39250</v>
      </c>
      <c r="C138" s="22" t="s">
        <v>11</v>
      </c>
      <c r="D138" s="31">
        <v>19.65</v>
      </c>
      <c r="F138" s="36">
        <v>1.2996688741721854</v>
      </c>
      <c r="G138" s="37">
        <v>-5.6</v>
      </c>
      <c r="IU138" s="75">
        <f t="shared" si="11"/>
        <v>-5.59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G139" s="44">
        <v>13.81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40568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22350</v>
      </c>
      <c r="C147" s="22" t="s">
        <v>11</v>
      </c>
      <c r="D147" s="31">
        <v>33.71</v>
      </c>
      <c r="F147" s="32">
        <v>0.700626959247649</v>
      </c>
      <c r="G147" s="33">
        <v>8.21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25550</v>
      </c>
      <c r="C148" s="22" t="s">
        <v>11</v>
      </c>
      <c r="D148" s="31">
        <v>30.66</v>
      </c>
      <c r="F148" s="34">
        <v>0.8009404388714734</v>
      </c>
      <c r="G148" s="35">
        <v>5.16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28750</v>
      </c>
      <c r="C149" s="22" t="s">
        <v>11</v>
      </c>
      <c r="D149" s="31">
        <v>27.92</v>
      </c>
      <c r="F149" s="34">
        <v>0.9012539184952978</v>
      </c>
      <c r="G149" s="35">
        <v>2.42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30300</v>
      </c>
      <c r="C150" s="22" t="s">
        <v>11</v>
      </c>
      <c r="D150" s="31">
        <v>26.69</v>
      </c>
      <c r="F150" s="34">
        <v>0.9498432601880877</v>
      </c>
      <c r="G150" s="35">
        <v>1.19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31900</v>
      </c>
      <c r="C151" s="22" t="s">
        <v>11</v>
      </c>
      <c r="D151" s="31">
        <v>25.5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33500</v>
      </c>
      <c r="C152" s="22" t="s">
        <v>11</v>
      </c>
      <c r="D152" s="31">
        <v>24.38</v>
      </c>
      <c r="F152" s="34">
        <v>1.0501567398119123</v>
      </c>
      <c r="G152" s="35">
        <v>-1.12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35100</v>
      </c>
      <c r="C153" s="22" t="s">
        <v>11</v>
      </c>
      <c r="D153" s="31">
        <v>23.33</v>
      </c>
      <c r="F153" s="34">
        <v>1.1003134796238245</v>
      </c>
      <c r="G153" s="35">
        <v>-2.17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38300</v>
      </c>
      <c r="C154" s="22" t="s">
        <v>11</v>
      </c>
      <c r="D154" s="31">
        <v>21.46</v>
      </c>
      <c r="F154" s="34">
        <v>1.2006269592476488</v>
      </c>
      <c r="G154" s="35">
        <v>-4.04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41500</v>
      </c>
      <c r="C155" s="22" t="s">
        <v>11</v>
      </c>
      <c r="D155" s="31">
        <v>19.88</v>
      </c>
      <c r="F155" s="36">
        <v>1.3009404388714734</v>
      </c>
      <c r="G155" s="37">
        <v>-5.62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31900</v>
      </c>
      <c r="C156" s="23"/>
      <c r="D156" s="38"/>
      <c r="G156" s="44">
        <v>13.830000000000002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40568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23350</v>
      </c>
      <c r="C164" s="22" t="s">
        <v>11</v>
      </c>
      <c r="D164" s="31">
        <v>34</v>
      </c>
      <c r="F164" s="32">
        <v>0.6991017964071856</v>
      </c>
      <c r="G164" s="33">
        <v>8.25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26700</v>
      </c>
      <c r="C165" s="22" t="s">
        <v>11</v>
      </c>
      <c r="D165" s="31">
        <v>30.96</v>
      </c>
      <c r="F165" s="34">
        <v>0.7994011976047904</v>
      </c>
      <c r="G165" s="35">
        <v>5.21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30050</v>
      </c>
      <c r="C166" s="22" t="s">
        <v>11</v>
      </c>
      <c r="D166" s="31">
        <v>28.21</v>
      </c>
      <c r="F166" s="34">
        <v>0.8997005988023952</v>
      </c>
      <c r="G166" s="35">
        <v>2.46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31700</v>
      </c>
      <c r="C167" s="22" t="s">
        <v>11</v>
      </c>
      <c r="D167" s="31">
        <v>26.96</v>
      </c>
      <c r="F167" s="34">
        <v>0.9491017964071856</v>
      </c>
      <c r="G167" s="35">
        <v>1.21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33400</v>
      </c>
      <c r="C168" s="22" t="s">
        <v>11</v>
      </c>
      <c r="D168" s="31">
        <v>25.75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35050</v>
      </c>
      <c r="C169" s="22" t="s">
        <v>11</v>
      </c>
      <c r="D169" s="31">
        <v>24.65</v>
      </c>
      <c r="F169" s="34">
        <v>1.0494011976047903</v>
      </c>
      <c r="G169" s="35">
        <v>-1.1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36750</v>
      </c>
      <c r="C170" s="22" t="s">
        <v>11</v>
      </c>
      <c r="D170" s="31">
        <v>23.59</v>
      </c>
      <c r="F170" s="34">
        <v>1.1002994011976048</v>
      </c>
      <c r="G170" s="35">
        <v>-2.16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40050</v>
      </c>
      <c r="C171" s="22" t="s">
        <v>11</v>
      </c>
      <c r="D171" s="31">
        <v>21.74</v>
      </c>
      <c r="F171" s="34">
        <v>1.1991017964071857</v>
      </c>
      <c r="G171" s="35">
        <v>-4.01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43400</v>
      </c>
      <c r="C172" s="22" t="s">
        <v>11</v>
      </c>
      <c r="D172" s="31">
        <v>20.16</v>
      </c>
      <c r="F172" s="36">
        <v>1.2994011976047903</v>
      </c>
      <c r="G172" s="37">
        <v>-5.59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33400</v>
      </c>
      <c r="C173" s="23"/>
      <c r="D173" s="38"/>
      <c r="G173" s="44">
        <v>13.84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40568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40619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11.86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4250</v>
      </c>
      <c r="C181" s="22" t="s">
        <v>11</v>
      </c>
      <c r="D181" s="31">
        <v>38.49</v>
      </c>
      <c r="F181" s="89">
        <v>0.7024793388429752</v>
      </c>
      <c r="G181" s="90">
        <v>17.99</v>
      </c>
      <c r="H181" s="44"/>
      <c r="IU181" s="75">
        <f t="shared" si="13"/>
        <v>7.350000000000001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4850</v>
      </c>
      <c r="C182" s="22" t="s">
        <v>11</v>
      </c>
      <c r="D182" s="31">
        <v>32.13</v>
      </c>
      <c r="F182" s="91">
        <v>0.8016528925619835</v>
      </c>
      <c r="G182" s="90">
        <v>11.63</v>
      </c>
      <c r="H182" s="44"/>
      <c r="IU182" s="75">
        <f t="shared" si="13"/>
        <v>3.5199999999999996</v>
      </c>
      <c r="IV182" s="6" t="b">
        <f t="shared" si="14"/>
        <v>1</v>
      </c>
    </row>
    <row r="183" spans="1:256" ht="13.5" thickBot="1">
      <c r="A183" s="30" t="s">
        <v>5</v>
      </c>
      <c r="B183" s="66">
        <v>5450</v>
      </c>
      <c r="C183" s="22" t="s">
        <v>11</v>
      </c>
      <c r="D183" s="31">
        <v>26.13</v>
      </c>
      <c r="F183" s="91">
        <v>0.9008264462809917</v>
      </c>
      <c r="G183" s="90">
        <v>5.63</v>
      </c>
      <c r="H183" s="44"/>
      <c r="IU183" s="75">
        <f t="shared" si="13"/>
        <v>1.7199999999999989</v>
      </c>
      <c r="IV183" s="6" t="b">
        <f t="shared" si="14"/>
        <v>1</v>
      </c>
    </row>
    <row r="184" spans="1:256" ht="13.5" thickBot="1">
      <c r="A184" s="30" t="s">
        <v>5</v>
      </c>
      <c r="B184" s="66">
        <v>5750</v>
      </c>
      <c r="C184" s="22" t="s">
        <v>11</v>
      </c>
      <c r="D184" s="31">
        <v>23.27</v>
      </c>
      <c r="F184" s="91">
        <v>0.9504132231404959</v>
      </c>
      <c r="G184" s="90">
        <v>2.77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6050</v>
      </c>
      <c r="C185" s="22" t="s">
        <v>11</v>
      </c>
      <c r="D185" s="31">
        <v>20.5</v>
      </c>
      <c r="F185" s="91">
        <v>1</v>
      </c>
      <c r="G185" s="90">
        <v>0</v>
      </c>
      <c r="H185" s="44"/>
      <c r="IU185" s="75">
        <f t="shared" si="13"/>
        <v>-1.6400000000000006</v>
      </c>
      <c r="IV185" s="6" t="b">
        <f t="shared" si="14"/>
        <v>1</v>
      </c>
    </row>
    <row r="186" spans="1:256" ht="13.5" thickBot="1">
      <c r="A186" s="30" t="s">
        <v>5</v>
      </c>
      <c r="B186" s="66">
        <v>6350</v>
      </c>
      <c r="C186" s="22" t="s">
        <v>11</v>
      </c>
      <c r="D186" s="31">
        <v>17.82</v>
      </c>
      <c r="F186" s="91">
        <v>1.0495867768595042</v>
      </c>
      <c r="G186" s="90">
        <v>-2.68</v>
      </c>
      <c r="H186" s="44"/>
      <c r="IU186" s="75">
        <f t="shared" si="13"/>
        <v>-3.1999999999999993</v>
      </c>
      <c r="IV186" s="6" t="b">
        <f t="shared" si="14"/>
        <v>1</v>
      </c>
    </row>
    <row r="187" spans="1:256" ht="13.5" thickBot="1">
      <c r="A187" s="30" t="s">
        <v>5</v>
      </c>
      <c r="B187" s="66">
        <v>6650</v>
      </c>
      <c r="C187" s="22" t="s">
        <v>11</v>
      </c>
      <c r="D187" s="31">
        <v>15.24</v>
      </c>
      <c r="F187" s="91">
        <v>1.0991735537190082</v>
      </c>
      <c r="G187" s="90">
        <v>-5.26</v>
      </c>
      <c r="H187" s="44"/>
      <c r="IU187" s="75">
        <f t="shared" si="13"/>
        <v>-6.09</v>
      </c>
      <c r="IV187" s="6" t="b">
        <f t="shared" si="14"/>
        <v>1</v>
      </c>
    </row>
    <row r="188" spans="1:256" ht="13.5" thickBot="1">
      <c r="A188" s="30" t="s">
        <v>5</v>
      </c>
      <c r="B188" s="66">
        <v>7250</v>
      </c>
      <c r="C188" s="22" t="s">
        <v>11</v>
      </c>
      <c r="D188" s="31">
        <v>10.34</v>
      </c>
      <c r="F188" s="91">
        <v>1.1983471074380165</v>
      </c>
      <c r="G188" s="90">
        <v>-10.16</v>
      </c>
      <c r="H188" s="44"/>
      <c r="IU188" s="75">
        <f t="shared" si="13"/>
        <v>-8.66</v>
      </c>
      <c r="IV188" s="6" t="b">
        <f t="shared" si="14"/>
        <v>1</v>
      </c>
    </row>
    <row r="189" spans="1:7" ht="13.5" thickBot="1">
      <c r="A189" s="30" t="s">
        <v>6</v>
      </c>
      <c r="B189" s="66">
        <v>7850</v>
      </c>
      <c r="C189" s="22" t="s">
        <v>11</v>
      </c>
      <c r="D189" s="31">
        <v>5.81</v>
      </c>
      <c r="F189" s="92">
        <v>1.2975206611570247</v>
      </c>
      <c r="G189" s="90">
        <v>-14.69</v>
      </c>
    </row>
    <row r="190" spans="1:7" ht="12.75">
      <c r="A190" s="25" t="s">
        <v>7</v>
      </c>
      <c r="B190" s="66">
        <v>6050</v>
      </c>
      <c r="C190" s="23"/>
      <c r="D190" s="38"/>
      <c r="G190" s="44">
        <v>32.68</v>
      </c>
    </row>
    <row r="191" spans="1:4" ht="12.75">
      <c r="A191" s="25" t="s">
        <v>8</v>
      </c>
      <c r="B191" s="39">
        <v>20.5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40568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40709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10.620000000000001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4250</v>
      </c>
      <c r="C198" s="22" t="s">
        <v>11</v>
      </c>
      <c r="D198" s="31">
        <v>34.48</v>
      </c>
      <c r="F198" s="34">
        <v>0.7024793388429752</v>
      </c>
      <c r="G198" s="90">
        <v>13.48</v>
      </c>
      <c r="IU198" s="75">
        <f t="shared" si="15"/>
        <v>6.859999999999999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4850</v>
      </c>
      <c r="C199" s="22" t="s">
        <v>11</v>
      </c>
      <c r="D199" s="31">
        <v>29.65</v>
      </c>
      <c r="F199" s="34">
        <v>0.8016528925619835</v>
      </c>
      <c r="G199" s="90">
        <v>8.65</v>
      </c>
      <c r="IU199" s="75">
        <f t="shared" si="15"/>
        <v>3.129999999999999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5450</v>
      </c>
      <c r="C200" s="22" t="s">
        <v>11</v>
      </c>
      <c r="D200" s="31">
        <v>25.16</v>
      </c>
      <c r="F200" s="34">
        <v>0.9008264462809917</v>
      </c>
      <c r="G200" s="90">
        <v>4.16</v>
      </c>
      <c r="IU200" s="75">
        <f t="shared" si="15"/>
        <v>1.5300000000000011</v>
      </c>
      <c r="IV200" s="6" t="b">
        <f t="shared" si="16"/>
        <v>1</v>
      </c>
    </row>
    <row r="201" spans="1:256" ht="13.5" thickBot="1">
      <c r="A201" s="30" t="s">
        <v>5</v>
      </c>
      <c r="B201" s="66">
        <v>5750</v>
      </c>
      <c r="C201" s="22" t="s">
        <v>11</v>
      </c>
      <c r="D201" s="31">
        <v>23.04</v>
      </c>
      <c r="F201" s="34">
        <v>0.9504132231404959</v>
      </c>
      <c r="G201" s="90">
        <v>2.04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6050</v>
      </c>
      <c r="C202" s="22" t="s">
        <v>11</v>
      </c>
      <c r="D202" s="31">
        <v>21</v>
      </c>
      <c r="F202" s="34">
        <v>1</v>
      </c>
      <c r="G202" s="90">
        <v>0</v>
      </c>
      <c r="IU202" s="75">
        <f t="shared" si="15"/>
        <v>-1.4499999999999993</v>
      </c>
      <c r="IV202" s="6" t="b">
        <f t="shared" si="16"/>
        <v>1</v>
      </c>
    </row>
    <row r="203" spans="1:256" ht="13.5" thickBot="1">
      <c r="A203" s="30" t="s">
        <v>5</v>
      </c>
      <c r="B203" s="66">
        <v>6400</v>
      </c>
      <c r="C203" s="22" t="s">
        <v>11</v>
      </c>
      <c r="D203" s="31">
        <v>18.73</v>
      </c>
      <c r="F203" s="34">
        <v>1.0578512396694215</v>
      </c>
      <c r="G203" s="90">
        <v>-2.27</v>
      </c>
      <c r="IU203" s="75">
        <f t="shared" si="15"/>
        <v>-2.8299999999999983</v>
      </c>
      <c r="IV203" s="6" t="b">
        <f t="shared" si="16"/>
        <v>1</v>
      </c>
    </row>
    <row r="204" spans="1:256" ht="13.5" thickBot="1">
      <c r="A204" s="30" t="s">
        <v>5</v>
      </c>
      <c r="B204" s="66">
        <v>6700</v>
      </c>
      <c r="C204" s="22" t="s">
        <v>11</v>
      </c>
      <c r="D204" s="31">
        <v>16.87</v>
      </c>
      <c r="F204" s="34">
        <v>1.1074380165289257</v>
      </c>
      <c r="G204" s="90">
        <v>-4.13</v>
      </c>
      <c r="IU204" s="75">
        <f t="shared" si="15"/>
        <v>-5.359999999999999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7300</v>
      </c>
      <c r="C205" s="22" t="s">
        <v>11</v>
      </c>
      <c r="D205" s="31">
        <v>13.41</v>
      </c>
      <c r="F205" s="34">
        <v>1.2066115702479339</v>
      </c>
      <c r="G205" s="90">
        <v>-7.59</v>
      </c>
      <c r="IU205" s="75">
        <f t="shared" si="15"/>
        <v>-7.76</v>
      </c>
      <c r="IV205" s="6" t="b">
        <f t="shared" si="16"/>
        <v>1</v>
      </c>
    </row>
    <row r="206" spans="1:7" ht="12.75">
      <c r="A206" s="30" t="s">
        <v>6</v>
      </c>
      <c r="B206" s="66">
        <v>7900</v>
      </c>
      <c r="C206" s="22" t="s">
        <v>11</v>
      </c>
      <c r="D206" s="31">
        <v>10.29</v>
      </c>
      <c r="F206" s="34">
        <v>1.3057851239669422</v>
      </c>
      <c r="G206" s="90">
        <v>-10.71</v>
      </c>
    </row>
    <row r="207" spans="1:7" ht="12.75">
      <c r="A207" s="25" t="s">
        <v>7</v>
      </c>
      <c r="B207" s="66">
        <v>6050</v>
      </c>
      <c r="C207" s="23"/>
      <c r="D207" s="38"/>
      <c r="G207" s="44">
        <v>24.19</v>
      </c>
    </row>
    <row r="208" spans="1:4" ht="12.75">
      <c r="A208" s="25" t="s">
        <v>8</v>
      </c>
      <c r="B208" s="39">
        <v>21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40568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40801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4250</v>
      </c>
      <c r="C215" s="22" t="s">
        <v>11</v>
      </c>
      <c r="D215" s="31">
        <v>33.61</v>
      </c>
      <c r="F215" s="103">
        <v>0.6967213114754098</v>
      </c>
      <c r="G215" s="90">
        <v>11.86</v>
      </c>
    </row>
    <row r="216" spans="1:7" ht="13.5" thickBot="1">
      <c r="A216" s="30" t="s">
        <v>5</v>
      </c>
      <c r="B216" s="66">
        <v>4900</v>
      </c>
      <c r="C216" s="22" t="s">
        <v>11</v>
      </c>
      <c r="D216" s="31">
        <v>29.1</v>
      </c>
      <c r="F216" s="34">
        <v>0.8032786885245902</v>
      </c>
      <c r="G216" s="90">
        <v>7.35</v>
      </c>
    </row>
    <row r="217" spans="1:7" ht="13.5" thickBot="1">
      <c r="A217" s="30" t="s">
        <v>5</v>
      </c>
      <c r="B217" s="66">
        <v>5500</v>
      </c>
      <c r="C217" s="22" t="s">
        <v>11</v>
      </c>
      <c r="D217" s="31">
        <v>25.27</v>
      </c>
      <c r="F217" s="34">
        <v>0.9016393442622951</v>
      </c>
      <c r="G217" s="90">
        <v>3.52</v>
      </c>
    </row>
    <row r="218" spans="1:7" ht="13.5" thickBot="1">
      <c r="A218" s="30" t="s">
        <v>5</v>
      </c>
      <c r="B218" s="66">
        <v>5800</v>
      </c>
      <c r="C218" s="22" t="s">
        <v>11</v>
      </c>
      <c r="D218" s="31">
        <v>23.47</v>
      </c>
      <c r="F218" s="34">
        <v>0.9508196721311475</v>
      </c>
      <c r="G218" s="90">
        <v>1.72</v>
      </c>
    </row>
    <row r="219" spans="1:7" ht="13.5" thickBot="1">
      <c r="A219" s="30" t="s">
        <v>5</v>
      </c>
      <c r="B219" s="66">
        <v>6100</v>
      </c>
      <c r="C219" s="22" t="s">
        <v>11</v>
      </c>
      <c r="D219" s="31">
        <v>21.75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6400</v>
      </c>
      <c r="C220" s="22" t="s">
        <v>11</v>
      </c>
      <c r="D220" s="31">
        <v>20.11</v>
      </c>
      <c r="F220" s="34">
        <v>1.0491803278688525</v>
      </c>
      <c r="G220" s="90">
        <v>-1.64</v>
      </c>
    </row>
    <row r="221" spans="1:7" ht="13.5" thickBot="1">
      <c r="A221" s="30" t="s">
        <v>5</v>
      </c>
      <c r="B221" s="66">
        <v>6700</v>
      </c>
      <c r="C221" s="22" t="s">
        <v>11</v>
      </c>
      <c r="D221" s="31">
        <v>18.55</v>
      </c>
      <c r="F221" s="34">
        <v>1.098360655737705</v>
      </c>
      <c r="G221" s="90">
        <v>-3.2</v>
      </c>
    </row>
    <row r="222" spans="1:7" ht="13.5" thickBot="1">
      <c r="A222" s="30" t="s">
        <v>5</v>
      </c>
      <c r="B222" s="66">
        <v>7300</v>
      </c>
      <c r="C222" s="22" t="s">
        <v>11</v>
      </c>
      <c r="D222" s="31">
        <v>15.66</v>
      </c>
      <c r="F222" s="34">
        <v>1.1967213114754098</v>
      </c>
      <c r="G222" s="90">
        <v>-6.09</v>
      </c>
    </row>
    <row r="223" spans="1:7" ht="13.5" thickBot="1">
      <c r="A223" s="30" t="s">
        <v>6</v>
      </c>
      <c r="B223" s="66">
        <v>7900</v>
      </c>
      <c r="C223" s="22" t="s">
        <v>11</v>
      </c>
      <c r="D223" s="31">
        <v>13.09</v>
      </c>
      <c r="F223" s="36">
        <v>1.2950819672131149</v>
      </c>
      <c r="G223" s="95">
        <v>-8.66</v>
      </c>
    </row>
    <row r="224" spans="1:7" ht="12.75">
      <c r="A224" s="25" t="s">
        <v>7</v>
      </c>
      <c r="B224" s="66">
        <v>6100</v>
      </c>
      <c r="C224" s="23"/>
      <c r="D224" s="38"/>
      <c r="G224" s="44">
        <v>20.52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40568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40892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4300</v>
      </c>
      <c r="C232" s="22" t="s">
        <v>11</v>
      </c>
      <c r="D232" s="31">
        <v>31.62</v>
      </c>
      <c r="E232" s="140"/>
      <c r="F232" s="34">
        <v>0.6991869918699187</v>
      </c>
      <c r="G232" s="90">
        <v>10.62</v>
      </c>
    </row>
    <row r="233" spans="1:7" ht="13.5" thickBot="1">
      <c r="A233" s="30" t="s">
        <v>5</v>
      </c>
      <c r="B233" s="66">
        <v>4900</v>
      </c>
      <c r="C233" s="22" t="s">
        <v>11</v>
      </c>
      <c r="D233" s="31">
        <v>27.86</v>
      </c>
      <c r="E233" s="141"/>
      <c r="F233" s="34">
        <v>0.7967479674796748</v>
      </c>
      <c r="G233" s="90">
        <v>6.86</v>
      </c>
    </row>
    <row r="234" spans="1:7" ht="13.5" thickBot="1">
      <c r="A234" s="30" t="s">
        <v>5</v>
      </c>
      <c r="B234" s="66">
        <v>5550</v>
      </c>
      <c r="C234" s="22" t="s">
        <v>11</v>
      </c>
      <c r="D234" s="31">
        <v>24.13</v>
      </c>
      <c r="E234" s="141"/>
      <c r="F234" s="34">
        <v>0.9024390243902439</v>
      </c>
      <c r="G234" s="90">
        <v>3.13</v>
      </c>
    </row>
    <row r="235" spans="1:7" ht="13.5" thickBot="1">
      <c r="A235" s="30" t="s">
        <v>5</v>
      </c>
      <c r="B235" s="66">
        <v>5850</v>
      </c>
      <c r="C235" s="22" t="s">
        <v>11</v>
      </c>
      <c r="D235" s="31">
        <v>22.53</v>
      </c>
      <c r="E235" s="141"/>
      <c r="F235" s="34">
        <v>0.9512195121951219</v>
      </c>
      <c r="G235" s="90">
        <v>1.53</v>
      </c>
    </row>
    <row r="236" spans="1:7" ht="13.5" thickBot="1">
      <c r="A236" s="30" t="s">
        <v>5</v>
      </c>
      <c r="B236" s="66">
        <v>6150</v>
      </c>
      <c r="C236" s="22" t="s">
        <v>11</v>
      </c>
      <c r="D236" s="31">
        <v>21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6450</v>
      </c>
      <c r="C237" s="22" t="s">
        <v>11</v>
      </c>
      <c r="D237" s="31">
        <v>19.55</v>
      </c>
      <c r="E237" s="141"/>
      <c r="F237" s="34">
        <v>1.048780487804878</v>
      </c>
      <c r="G237" s="90">
        <v>-1.45</v>
      </c>
    </row>
    <row r="238" spans="1:7" ht="13.5" thickBot="1">
      <c r="A238" s="30" t="s">
        <v>5</v>
      </c>
      <c r="B238" s="66">
        <v>6750</v>
      </c>
      <c r="C238" s="22" t="s">
        <v>11</v>
      </c>
      <c r="D238" s="31">
        <v>18.17</v>
      </c>
      <c r="E238" s="141"/>
      <c r="F238" s="34">
        <v>1.0975609756097562</v>
      </c>
      <c r="G238" s="90">
        <v>-2.83</v>
      </c>
    </row>
    <row r="239" spans="1:7" ht="13.5" thickBot="1">
      <c r="A239" s="30" t="s">
        <v>5</v>
      </c>
      <c r="B239" s="66">
        <v>7350</v>
      </c>
      <c r="C239" s="22" t="s">
        <v>11</v>
      </c>
      <c r="D239" s="31">
        <v>15.64</v>
      </c>
      <c r="E239" s="141"/>
      <c r="F239" s="34">
        <v>1.1951219512195121</v>
      </c>
      <c r="G239" s="90">
        <v>-5.36</v>
      </c>
    </row>
    <row r="240" spans="1:7" ht="13.5" thickBot="1">
      <c r="A240" s="30" t="s">
        <v>6</v>
      </c>
      <c r="B240" s="66">
        <v>8000</v>
      </c>
      <c r="C240" s="22" t="s">
        <v>11</v>
      </c>
      <c r="D240" s="31">
        <v>13.24</v>
      </c>
      <c r="E240" s="142"/>
      <c r="F240" s="34">
        <v>1.3008130081300813</v>
      </c>
      <c r="G240" s="95">
        <v>-7.76</v>
      </c>
    </row>
    <row r="241" spans="1:7" ht="12.75">
      <c r="A241" s="25" t="s">
        <v>7</v>
      </c>
      <c r="B241" s="22">
        <v>6150</v>
      </c>
      <c r="C241" s="23"/>
      <c r="D241" s="38"/>
      <c r="G241" s="44">
        <v>18.38</v>
      </c>
    </row>
    <row r="242" spans="1:4" ht="12.75">
      <c r="A242" s="25" t="s">
        <v>8</v>
      </c>
      <c r="B242" s="39"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40568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40983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4350</v>
      </c>
      <c r="C249" s="22" t="s">
        <v>11</v>
      </c>
      <c r="D249" s="31">
        <v>30.74</v>
      </c>
      <c r="E249" s="140"/>
      <c r="F249" s="34">
        <v>0.7016129032258065</v>
      </c>
      <c r="G249" s="90">
        <v>9.74</v>
      </c>
    </row>
    <row r="250" spans="1:7" ht="13.5" thickBot="1">
      <c r="A250" s="30" t="s">
        <v>5</v>
      </c>
      <c r="B250" s="66">
        <v>4950</v>
      </c>
      <c r="C250" s="22" t="s">
        <v>11</v>
      </c>
      <c r="D250" s="31">
        <v>27.28</v>
      </c>
      <c r="E250" s="141"/>
      <c r="F250" s="34">
        <v>0.7983870967741935</v>
      </c>
      <c r="G250" s="90">
        <v>6.28</v>
      </c>
    </row>
    <row r="251" spans="1:7" ht="13.5" thickBot="1">
      <c r="A251" s="30" t="s">
        <v>5</v>
      </c>
      <c r="B251" s="66">
        <v>5600</v>
      </c>
      <c r="C251" s="22" t="s">
        <v>11</v>
      </c>
      <c r="D251" s="31">
        <v>23.86</v>
      </c>
      <c r="E251" s="141"/>
      <c r="F251" s="34">
        <v>0.9032258064516129</v>
      </c>
      <c r="G251" s="90">
        <v>2.86</v>
      </c>
    </row>
    <row r="252" spans="1:7" ht="13.5" thickBot="1">
      <c r="A252" s="30" t="s">
        <v>5</v>
      </c>
      <c r="B252" s="66">
        <v>5900</v>
      </c>
      <c r="C252" s="22" t="s">
        <v>11</v>
      </c>
      <c r="D252" s="31">
        <v>22.39</v>
      </c>
      <c r="E252" s="141"/>
      <c r="F252" s="34">
        <v>0.9516129032258065</v>
      </c>
      <c r="G252" s="90">
        <v>1.39</v>
      </c>
    </row>
    <row r="253" spans="1:7" ht="13.5" thickBot="1">
      <c r="A253" s="30" t="s">
        <v>5</v>
      </c>
      <c r="B253" s="66">
        <v>6200</v>
      </c>
      <c r="C253" s="22" t="s">
        <v>11</v>
      </c>
      <c r="D253" s="31">
        <v>21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6550</v>
      </c>
      <c r="C254" s="22" t="s">
        <v>11</v>
      </c>
      <c r="D254" s="31">
        <v>19.47</v>
      </c>
      <c r="E254" s="141"/>
      <c r="F254" s="34">
        <v>1.0564516129032258</v>
      </c>
      <c r="G254" s="90">
        <v>-1.53</v>
      </c>
    </row>
    <row r="255" spans="1:7" ht="13.5" thickBot="1">
      <c r="A255" s="30" t="s">
        <v>5</v>
      </c>
      <c r="B255" s="66">
        <v>6850</v>
      </c>
      <c r="C255" s="22" t="s">
        <v>11</v>
      </c>
      <c r="D255" s="31">
        <v>18.23</v>
      </c>
      <c r="E255" s="141"/>
      <c r="F255" s="34">
        <v>1.1048387096774193</v>
      </c>
      <c r="G255" s="90">
        <v>-2.77</v>
      </c>
    </row>
    <row r="256" spans="1:7" ht="13.5" thickBot="1">
      <c r="A256" s="30" t="s">
        <v>5</v>
      </c>
      <c r="B256" s="66">
        <v>7450</v>
      </c>
      <c r="C256" s="22" t="s">
        <v>11</v>
      </c>
      <c r="D256" s="31">
        <v>15.98</v>
      </c>
      <c r="E256" s="141"/>
      <c r="F256" s="34">
        <v>1.2016129032258065</v>
      </c>
      <c r="G256" s="90">
        <v>-5.02</v>
      </c>
    </row>
    <row r="257" spans="1:7" ht="13.5" thickBot="1">
      <c r="A257" s="30" t="s">
        <v>6</v>
      </c>
      <c r="B257" s="66">
        <v>8100</v>
      </c>
      <c r="C257" s="22" t="s">
        <v>11</v>
      </c>
      <c r="D257" s="31">
        <v>13.86</v>
      </c>
      <c r="E257" s="142"/>
      <c r="F257" s="34">
        <v>1.3064516129032258</v>
      </c>
      <c r="G257" s="95">
        <v>-7.14</v>
      </c>
    </row>
    <row r="258" spans="1:7" ht="12.75">
      <c r="A258" s="25" t="s">
        <v>7</v>
      </c>
      <c r="B258" s="22">
        <v>6200</v>
      </c>
      <c r="C258" s="23"/>
      <c r="D258" s="38"/>
      <c r="G258" s="44">
        <v>16.88</v>
      </c>
    </row>
    <row r="259" spans="1:4" ht="12.75">
      <c r="A259" s="25" t="s">
        <v>8</v>
      </c>
      <c r="B259" s="39">
        <v>21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40568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4950</v>
      </c>
      <c r="C266" s="22" t="s">
        <v>11</v>
      </c>
      <c r="D266" s="31">
        <v>31.4</v>
      </c>
      <c r="E266" s="140"/>
      <c r="F266" s="34">
        <v>0.7021276595744681</v>
      </c>
      <c r="G266" s="90">
        <v>7.9</v>
      </c>
    </row>
    <row r="267" spans="1:7" ht="13.5" thickBot="1">
      <c r="A267" s="30" t="s">
        <v>5</v>
      </c>
      <c r="B267" s="66">
        <v>5650</v>
      </c>
      <c r="C267" s="22" t="s">
        <v>11</v>
      </c>
      <c r="D267" s="31">
        <v>28.48</v>
      </c>
      <c r="E267" s="141"/>
      <c r="F267" s="34">
        <v>0.8014184397163121</v>
      </c>
      <c r="G267" s="90">
        <v>4.98</v>
      </c>
    </row>
    <row r="268" spans="1:7" ht="13.5" thickBot="1">
      <c r="A268" s="30" t="s">
        <v>5</v>
      </c>
      <c r="B268" s="66">
        <v>6350</v>
      </c>
      <c r="C268" s="22" t="s">
        <v>11</v>
      </c>
      <c r="D268" s="31">
        <v>25.85</v>
      </c>
      <c r="E268" s="141"/>
      <c r="F268" s="34">
        <v>0.900709219858156</v>
      </c>
      <c r="G268" s="90">
        <v>2.35</v>
      </c>
    </row>
    <row r="269" spans="1:7" ht="13.5" thickBot="1">
      <c r="A269" s="30" t="s">
        <v>5</v>
      </c>
      <c r="B269" s="66">
        <v>6700</v>
      </c>
      <c r="C269" s="22" t="s">
        <v>11</v>
      </c>
      <c r="D269" s="31">
        <v>24.64</v>
      </c>
      <c r="E269" s="141"/>
      <c r="F269" s="34">
        <v>0.950354609929078</v>
      </c>
      <c r="G269" s="90">
        <v>1.14</v>
      </c>
    </row>
    <row r="270" spans="1:7" ht="13.5" thickBot="1">
      <c r="A270" s="30" t="s">
        <v>5</v>
      </c>
      <c r="B270" s="66">
        <v>7050</v>
      </c>
      <c r="C270" s="22" t="s">
        <v>11</v>
      </c>
      <c r="D270" s="31">
        <v>23.5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7400</v>
      </c>
      <c r="C271" s="22" t="s">
        <v>11</v>
      </c>
      <c r="D271" s="31">
        <v>22.43</v>
      </c>
      <c r="E271" s="141"/>
      <c r="F271" s="34">
        <v>1.049645390070922</v>
      </c>
      <c r="G271" s="90">
        <v>-1.07</v>
      </c>
    </row>
    <row r="272" spans="1:7" ht="13.5" thickBot="1">
      <c r="A272" s="30" t="s">
        <v>5</v>
      </c>
      <c r="B272" s="66">
        <v>7750</v>
      </c>
      <c r="C272" s="22" t="s">
        <v>11</v>
      </c>
      <c r="D272" s="31">
        <v>21.44</v>
      </c>
      <c r="E272" s="141"/>
      <c r="F272" s="34">
        <v>1.099290780141844</v>
      </c>
      <c r="G272" s="90">
        <v>-2.06</v>
      </c>
    </row>
    <row r="273" spans="1:7" ht="13.5" thickBot="1">
      <c r="A273" s="30" t="s">
        <v>5</v>
      </c>
      <c r="B273" s="66">
        <v>8450</v>
      </c>
      <c r="C273" s="22" t="s">
        <v>11</v>
      </c>
      <c r="D273" s="31">
        <v>19.67</v>
      </c>
      <c r="E273" s="141"/>
      <c r="F273" s="34">
        <v>1.198581560283688</v>
      </c>
      <c r="G273" s="90">
        <v>-3.83</v>
      </c>
    </row>
    <row r="274" spans="1:7" ht="13.5" thickBot="1">
      <c r="A274" s="30" t="s">
        <v>6</v>
      </c>
      <c r="B274" s="66">
        <v>9150</v>
      </c>
      <c r="C274" s="22" t="s">
        <v>11</v>
      </c>
      <c r="D274" s="31">
        <v>18.18</v>
      </c>
      <c r="E274" s="142"/>
      <c r="F274" s="34">
        <v>1.297872340425532</v>
      </c>
      <c r="G274" s="95">
        <v>-5.32</v>
      </c>
    </row>
    <row r="275" spans="1:7" ht="12.75">
      <c r="A275" s="25" t="s">
        <v>7</v>
      </c>
      <c r="B275" s="22">
        <v>7050</v>
      </c>
      <c r="C275" s="23"/>
      <c r="D275" s="38"/>
      <c r="G275" s="44">
        <v>13.22</v>
      </c>
    </row>
    <row r="276" spans="1:4" ht="12.75">
      <c r="A276" s="25" t="s">
        <v>8</v>
      </c>
      <c r="B276" s="39">
        <v>23.5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ht="13.5" thickBot="1"/>
    <row r="280" spans="1:4" ht="12.75">
      <c r="A280" s="17" t="s">
        <v>1</v>
      </c>
      <c r="B280" s="18">
        <v>40568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20850</v>
      </c>
      <c r="C283" s="22" t="s">
        <v>11</v>
      </c>
      <c r="D283" s="31">
        <v>31.7</v>
      </c>
      <c r="E283" s="140"/>
      <c r="F283" s="34">
        <v>0.6996644295302014</v>
      </c>
      <c r="G283" s="90">
        <v>12.7</v>
      </c>
    </row>
    <row r="284" spans="1:7" ht="13.5" thickBot="1">
      <c r="A284" s="30" t="s">
        <v>5</v>
      </c>
      <c r="B284" s="66">
        <v>23850</v>
      </c>
      <c r="C284" s="22" t="s">
        <v>11</v>
      </c>
      <c r="D284" s="31">
        <v>27.03</v>
      </c>
      <c r="E284" s="141"/>
      <c r="F284" s="34">
        <v>0.8003355704697986</v>
      </c>
      <c r="G284" s="90">
        <v>8.03</v>
      </c>
    </row>
    <row r="285" spans="1:7" ht="13.5" thickBot="1">
      <c r="A285" s="30" t="s">
        <v>5</v>
      </c>
      <c r="B285" s="66">
        <v>26800</v>
      </c>
      <c r="C285" s="22" t="s">
        <v>11</v>
      </c>
      <c r="D285" s="31">
        <v>22.76</v>
      </c>
      <c r="E285" s="141"/>
      <c r="F285" s="34">
        <v>0.8993288590604027</v>
      </c>
      <c r="G285" s="90">
        <v>3.76</v>
      </c>
    </row>
    <row r="286" spans="1:7" ht="13.5" thickBot="1">
      <c r="A286" s="30" t="s">
        <v>5</v>
      </c>
      <c r="B286" s="66">
        <v>28300</v>
      </c>
      <c r="C286" s="22" t="s">
        <v>11</v>
      </c>
      <c r="D286" s="31">
        <v>20.81</v>
      </c>
      <c r="E286" s="141"/>
      <c r="F286" s="34">
        <v>0.9496644295302014</v>
      </c>
      <c r="G286" s="90">
        <v>1.81</v>
      </c>
    </row>
    <row r="287" spans="1:7" ht="13.5" thickBot="1">
      <c r="A287" s="30" t="s">
        <v>5</v>
      </c>
      <c r="B287" s="66">
        <v>29800</v>
      </c>
      <c r="C287" s="22" t="s">
        <v>11</v>
      </c>
      <c r="D287" s="31">
        <v>19</v>
      </c>
      <c r="E287" s="141"/>
      <c r="F287" s="34">
        <v>1</v>
      </c>
      <c r="G287" s="90">
        <v>0</v>
      </c>
    </row>
    <row r="288" spans="1:7" ht="13.5" thickBot="1">
      <c r="A288" s="30" t="s">
        <v>5</v>
      </c>
      <c r="B288" s="66">
        <v>31250</v>
      </c>
      <c r="C288" s="22" t="s">
        <v>11</v>
      </c>
      <c r="D288" s="31">
        <v>17.39</v>
      </c>
      <c r="E288" s="141"/>
      <c r="F288" s="34">
        <v>1.0486577181208054</v>
      </c>
      <c r="G288" s="90">
        <v>-1.61</v>
      </c>
    </row>
    <row r="289" spans="1:7" ht="13.5" thickBot="1">
      <c r="A289" s="30" t="s">
        <v>5</v>
      </c>
      <c r="B289" s="66">
        <v>32750</v>
      </c>
      <c r="C289" s="22" t="s">
        <v>11</v>
      </c>
      <c r="D289" s="31">
        <v>16.16</v>
      </c>
      <c r="E289" s="141"/>
      <c r="F289" s="34">
        <v>1.098993288590604</v>
      </c>
      <c r="G289" s="90">
        <v>-2.84</v>
      </c>
    </row>
    <row r="290" spans="1:7" ht="13.5" thickBot="1">
      <c r="A290" s="30" t="s">
        <v>5</v>
      </c>
      <c r="B290" s="66">
        <v>35750</v>
      </c>
      <c r="C290" s="22" t="s">
        <v>11</v>
      </c>
      <c r="D290" s="31">
        <v>14.89</v>
      </c>
      <c r="E290" s="141"/>
      <c r="F290" s="34">
        <v>1.1996644295302012</v>
      </c>
      <c r="G290" s="90">
        <v>-4.11</v>
      </c>
    </row>
    <row r="291" spans="1:7" ht="13.5" thickBot="1">
      <c r="A291" s="30" t="s">
        <v>6</v>
      </c>
      <c r="B291" s="66">
        <v>38700</v>
      </c>
      <c r="C291" s="22" t="s">
        <v>11</v>
      </c>
      <c r="D291" s="31">
        <v>14.3</v>
      </c>
      <c r="E291" s="142"/>
      <c r="F291" s="34">
        <v>1.2986577181208054</v>
      </c>
      <c r="G291" s="95">
        <v>-4.7</v>
      </c>
    </row>
    <row r="292" spans="1:7" ht="12.75">
      <c r="A292" s="25" t="s">
        <v>7</v>
      </c>
      <c r="B292" s="22">
        <v>29800</v>
      </c>
      <c r="C292" s="23"/>
      <c r="D292" s="38"/>
      <c r="G292" s="44">
        <v>17.4</v>
      </c>
    </row>
    <row r="293" spans="1:4" ht="12.75">
      <c r="A293" s="25" t="s">
        <v>8</v>
      </c>
      <c r="B293" s="39">
        <v>19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ht="13.5" thickBot="1"/>
    <row r="297" spans="1:4" ht="12.75">
      <c r="A297" s="17" t="s">
        <v>1</v>
      </c>
      <c r="B297" s="18">
        <v>40568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20000</v>
      </c>
      <c r="C300" s="22" t="s">
        <v>11</v>
      </c>
      <c r="D300" s="31">
        <v>39.88</v>
      </c>
      <c r="E300"/>
      <c r="F300" s="162">
        <v>0.7005253940455342</v>
      </c>
      <c r="G300" s="163">
        <v>18.38</v>
      </c>
    </row>
    <row r="301" spans="1:7" ht="12.75">
      <c r="A301" s="30" t="s">
        <v>5</v>
      </c>
      <c r="B301" s="66">
        <v>22850</v>
      </c>
      <c r="C301" s="22" t="s">
        <v>11</v>
      </c>
      <c r="D301" s="31">
        <v>33.38</v>
      </c>
      <c r="E301"/>
      <c r="F301" s="164">
        <v>0.8003502626970228</v>
      </c>
      <c r="G301" s="31">
        <v>11.88</v>
      </c>
    </row>
    <row r="302" spans="1:7" ht="12.75">
      <c r="A302" s="30" t="s">
        <v>5</v>
      </c>
      <c r="B302" s="66">
        <v>25700</v>
      </c>
      <c r="C302" s="22" t="s">
        <v>11</v>
      </c>
      <c r="D302" s="31">
        <v>27.25</v>
      </c>
      <c r="E302"/>
      <c r="F302" s="164">
        <v>0.9001751313485113</v>
      </c>
      <c r="G302" s="31">
        <v>5.75</v>
      </c>
    </row>
    <row r="303" spans="1:7" ht="12.75">
      <c r="A303" s="30" t="s">
        <v>5</v>
      </c>
      <c r="B303" s="66">
        <v>27150</v>
      </c>
      <c r="C303" s="22" t="s">
        <v>11</v>
      </c>
      <c r="D303" s="31">
        <v>24.28</v>
      </c>
      <c r="E303"/>
      <c r="F303" s="164">
        <v>0.9509632224168126</v>
      </c>
      <c r="G303" s="31">
        <v>2.78</v>
      </c>
    </row>
    <row r="304" spans="1:7" ht="12.75">
      <c r="A304" s="30" t="s">
        <v>5</v>
      </c>
      <c r="B304" s="66">
        <v>28550</v>
      </c>
      <c r="C304" s="22" t="s">
        <v>11</v>
      </c>
      <c r="D304" s="31">
        <v>21.5</v>
      </c>
      <c r="E304"/>
      <c r="F304" s="164">
        <v>1</v>
      </c>
      <c r="G304" s="31">
        <v>0</v>
      </c>
    </row>
    <row r="305" spans="1:7" ht="12.75">
      <c r="A305" s="30" t="s">
        <v>5</v>
      </c>
      <c r="B305" s="66">
        <v>30000</v>
      </c>
      <c r="C305" s="22" t="s">
        <v>11</v>
      </c>
      <c r="D305" s="31">
        <v>18.72</v>
      </c>
      <c r="E305"/>
      <c r="F305" s="164">
        <v>1.0507880910683012</v>
      </c>
      <c r="G305" s="31">
        <v>-2.78</v>
      </c>
    </row>
    <row r="306" spans="1:7" ht="12.75">
      <c r="A306" s="30" t="s">
        <v>5</v>
      </c>
      <c r="B306" s="66">
        <v>31450</v>
      </c>
      <c r="C306" s="22" t="s">
        <v>11</v>
      </c>
      <c r="D306" s="31">
        <v>16.03</v>
      </c>
      <c r="E306"/>
      <c r="F306" s="164">
        <v>1.1015761821366024</v>
      </c>
      <c r="G306" s="31">
        <v>-5.47</v>
      </c>
    </row>
    <row r="307" spans="1:7" ht="12.75">
      <c r="A307" s="30" t="s">
        <v>5</v>
      </c>
      <c r="B307" s="66">
        <v>34300</v>
      </c>
      <c r="C307" s="22" t="s">
        <v>11</v>
      </c>
      <c r="D307" s="31">
        <v>11.02</v>
      </c>
      <c r="E307"/>
      <c r="F307" s="164">
        <v>1.201401050788091</v>
      </c>
      <c r="G307" s="31">
        <v>-10.48</v>
      </c>
    </row>
    <row r="308" spans="1:7" ht="13.5" thickBot="1">
      <c r="A308" s="30" t="s">
        <v>6</v>
      </c>
      <c r="B308" s="66">
        <v>37150</v>
      </c>
      <c r="C308" s="22" t="s">
        <v>11</v>
      </c>
      <c r="D308" s="31">
        <v>6.39</v>
      </c>
      <c r="E308"/>
      <c r="F308" s="165">
        <v>1.3012259194395797</v>
      </c>
      <c r="G308" s="166">
        <v>-15.11</v>
      </c>
    </row>
    <row r="309" spans="1:7" ht="12.75">
      <c r="A309" s="25" t="s">
        <v>7</v>
      </c>
      <c r="B309" s="22">
        <v>28550</v>
      </c>
      <c r="C309" s="23"/>
      <c r="D309" s="38"/>
      <c r="E309"/>
      <c r="G309" s="44">
        <v>33.489999999999995</v>
      </c>
    </row>
    <row r="310" spans="1:5" ht="12.75">
      <c r="A310" s="25" t="s">
        <v>8</v>
      </c>
      <c r="B310" s="39">
        <v>21.5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40568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22350</v>
      </c>
      <c r="C317" s="22" t="s">
        <v>11</v>
      </c>
      <c r="D317" s="31">
        <v>39.94</v>
      </c>
      <c r="E317"/>
      <c r="F317" s="162">
        <v>0.6995305164319249</v>
      </c>
      <c r="G317" s="163">
        <v>18.44</v>
      </c>
    </row>
    <row r="318" spans="1:7" ht="12.75">
      <c r="A318" s="30" t="s">
        <v>5</v>
      </c>
      <c r="B318" s="66">
        <v>25550</v>
      </c>
      <c r="C318" s="22" t="s">
        <v>11</v>
      </c>
      <c r="D318" s="31">
        <v>33.42</v>
      </c>
      <c r="E318"/>
      <c r="F318" s="164">
        <v>0.7996870109546166</v>
      </c>
      <c r="G318" s="31">
        <v>11.92</v>
      </c>
    </row>
    <row r="319" spans="1:7" ht="12.75">
      <c r="A319" s="30" t="s">
        <v>5</v>
      </c>
      <c r="B319" s="66">
        <v>28750</v>
      </c>
      <c r="C319" s="22" t="s">
        <v>11</v>
      </c>
      <c r="D319" s="31">
        <v>27.27</v>
      </c>
      <c r="E319"/>
      <c r="F319" s="164">
        <v>0.8998435054773083</v>
      </c>
      <c r="G319" s="31">
        <v>5.77</v>
      </c>
    </row>
    <row r="320" spans="1:7" ht="12.75">
      <c r="A320" s="30" t="s">
        <v>5</v>
      </c>
      <c r="B320" s="66">
        <v>30350</v>
      </c>
      <c r="C320" s="22" t="s">
        <v>11</v>
      </c>
      <c r="D320" s="31">
        <v>24.34</v>
      </c>
      <c r="E320"/>
      <c r="F320" s="164">
        <v>0.9499217527386542</v>
      </c>
      <c r="G320" s="31">
        <v>2.84</v>
      </c>
    </row>
    <row r="321" spans="1:7" ht="12.75">
      <c r="A321" s="30" t="s">
        <v>5</v>
      </c>
      <c r="B321" s="66">
        <v>31950</v>
      </c>
      <c r="C321" s="22" t="s">
        <v>11</v>
      </c>
      <c r="D321" s="31">
        <v>21.5</v>
      </c>
      <c r="E321"/>
      <c r="F321" s="164">
        <v>1</v>
      </c>
      <c r="G321" s="31">
        <v>0</v>
      </c>
    </row>
    <row r="322" spans="1:7" ht="12.75">
      <c r="A322" s="30" t="s">
        <v>5</v>
      </c>
      <c r="B322" s="66">
        <v>33550</v>
      </c>
      <c r="C322" s="22" t="s">
        <v>11</v>
      </c>
      <c r="D322" s="31">
        <v>18.75</v>
      </c>
      <c r="E322"/>
      <c r="F322" s="164">
        <v>1.050078247261346</v>
      </c>
      <c r="G322" s="31">
        <v>-2.75</v>
      </c>
    </row>
    <row r="323" spans="1:7" ht="12.75">
      <c r="A323" s="30" t="s">
        <v>5</v>
      </c>
      <c r="B323" s="66">
        <v>35150</v>
      </c>
      <c r="C323" s="22" t="s">
        <v>11</v>
      </c>
      <c r="D323" s="31">
        <v>16.1</v>
      </c>
      <c r="E323"/>
      <c r="F323" s="164">
        <v>1.1001564945226916</v>
      </c>
      <c r="G323" s="31">
        <v>-5.4</v>
      </c>
    </row>
    <row r="324" spans="1:7" ht="12.75">
      <c r="A324" s="30" t="s">
        <v>5</v>
      </c>
      <c r="B324" s="66">
        <v>38350</v>
      </c>
      <c r="C324" s="22" t="s">
        <v>11</v>
      </c>
      <c r="D324" s="31">
        <v>11.08</v>
      </c>
      <c r="E324"/>
      <c r="F324" s="164">
        <v>1.2003129890453834</v>
      </c>
      <c r="G324" s="31">
        <v>-10.42</v>
      </c>
    </row>
    <row r="325" spans="1:7" ht="13.5" thickBot="1">
      <c r="A325" s="30" t="s">
        <v>6</v>
      </c>
      <c r="B325" s="66">
        <v>41500</v>
      </c>
      <c r="C325" s="22" t="s">
        <v>11</v>
      </c>
      <c r="D325" s="31">
        <v>6.49</v>
      </c>
      <c r="E325"/>
      <c r="F325" s="165">
        <v>1.2989045383411582</v>
      </c>
      <c r="G325" s="166">
        <v>-15.01</v>
      </c>
    </row>
    <row r="326" spans="1:7" ht="12.75">
      <c r="A326" s="25" t="s">
        <v>7</v>
      </c>
      <c r="B326" s="22">
        <v>31950</v>
      </c>
      <c r="C326" s="23"/>
      <c r="D326" s="38"/>
      <c r="E326"/>
      <c r="G326" s="44">
        <v>33.45</v>
      </c>
    </row>
    <row r="327" spans="1:5" ht="12.75">
      <c r="A327" s="25" t="s">
        <v>8</v>
      </c>
      <c r="B327" s="39">
        <v>21.5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</sheetData>
  <sheetProtection/>
  <mergeCells count="6">
    <mergeCell ref="J52:K52"/>
    <mergeCell ref="J49:K49"/>
    <mergeCell ref="J26:K26"/>
    <mergeCell ref="J27:K27"/>
    <mergeCell ref="J38:K38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2011-01-25T06:36:57Z</dcterms:modified>
  <cp:category/>
  <cp:version/>
  <cp:contentType/>
  <cp:contentStatus/>
</cp:coreProperties>
</file>